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vunl.sharepoint.com/sites/BETA-OE-OWBOnderwijscoordinatie/Shared Documents/Onderwijsdata/00. Aanmeldingen/2025/Week 33/"/>
    </mc:Choice>
  </mc:AlternateContent>
  <xr:revisionPtr revIDLastSave="9" documentId="8_{C6A10470-39E5-4550-8DCF-9FAB93883EAF}" xr6:coauthVersionLast="47" xr6:coauthVersionMax="47" xr10:uidLastSave="{1E70D46D-97D4-4CDF-826E-5A2FA6BA338A}"/>
  <bookViews>
    <workbookView xWindow="30612" yWindow="-108" windowWidth="30936" windowHeight="16776" activeTab="3" xr2:uid="{5C172AB0-F4BC-455F-8B28-31092737D760}"/>
  </bookViews>
  <sheets>
    <sheet name="Instroomprognoses week 33" sheetId="3" r:id="rId1"/>
    <sheet name="Vergelijking o.b.v. peildatum" sheetId="1" r:id="rId2"/>
    <sheet name="Aanmeldingen per toelatingscat" sheetId="2" r:id="rId3"/>
    <sheet name="Aanmeldingen per specialisatie" sheetId="4" r:id="rId4"/>
  </sheets>
  <definedNames>
    <definedName name="_xlnm._FilterDatabase" localSheetId="3" hidden="1">'Aanmeldingen per specialisatie'!$A$4:$I$41</definedName>
    <definedName name="_xlnm._FilterDatabase" localSheetId="2" hidden="1">'Aanmeldingen per toelatingscat'!$A$12:$L$209</definedName>
    <definedName name="_xlnm._FilterDatabase" localSheetId="1" hidden="1">'Vergelijking o.b.v. peildatum'!$A$11:$H$64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6" i="2" l="1"/>
  <c r="B207" i="2" s="1"/>
  <c r="B202" i="2"/>
  <c r="B203" i="2" s="1"/>
  <c r="B198" i="2"/>
  <c r="B199" i="2" s="1"/>
  <c r="B194" i="2"/>
  <c r="B195" i="2" s="1"/>
  <c r="B190" i="2"/>
  <c r="B191" i="2" s="1"/>
  <c r="B187" i="2"/>
  <c r="B183" i="2"/>
  <c r="B184" i="2" s="1"/>
  <c r="B179" i="2"/>
  <c r="B180" i="2" s="1"/>
  <c r="B175" i="2"/>
  <c r="B176" i="2" s="1"/>
  <c r="B171" i="2"/>
  <c r="B172" i="2" s="1"/>
  <c r="B167" i="2"/>
  <c r="B168" i="2" s="1"/>
  <c r="B163" i="2"/>
  <c r="B164" i="2" s="1"/>
  <c r="B159" i="2"/>
  <c r="B160" i="2" s="1"/>
  <c r="B155" i="2"/>
  <c r="B156" i="2" s="1"/>
  <c r="B151" i="2"/>
  <c r="B152" i="2" s="1"/>
  <c r="B147" i="2"/>
  <c r="B148" i="2" s="1"/>
  <c r="B143" i="2"/>
  <c r="B144" i="2" s="1"/>
  <c r="B139" i="2"/>
  <c r="B140" i="2" s="1"/>
  <c r="B135" i="2"/>
  <c r="B136" i="2" s="1"/>
  <c r="B131" i="2"/>
  <c r="B132" i="2" s="1"/>
  <c r="B127" i="2"/>
  <c r="B128" i="2" s="1"/>
  <c r="B123" i="2"/>
  <c r="B124" i="2" s="1"/>
  <c r="B119" i="2"/>
  <c r="B120" i="2" s="1"/>
  <c r="B115" i="2"/>
  <c r="B116" i="2" s="1"/>
  <c r="B111" i="2"/>
  <c r="B112" i="2" s="1"/>
  <c r="B107" i="2"/>
  <c r="B108" i="2" s="1"/>
  <c r="B103" i="2"/>
  <c r="B104" i="2" s="1"/>
  <c r="B99" i="2"/>
  <c r="B100" i="2" s="1"/>
  <c r="B94" i="2"/>
  <c r="B95" i="2" s="1"/>
  <c r="B96" i="2" s="1"/>
  <c r="B90" i="2"/>
  <c r="B91" i="2" s="1"/>
  <c r="B86" i="2"/>
  <c r="B87" i="2" s="1"/>
  <c r="B82" i="2"/>
  <c r="B83" i="2" s="1"/>
  <c r="B78" i="2"/>
  <c r="B79" i="2" s="1"/>
  <c r="B74" i="2"/>
  <c r="B75" i="2" s="1"/>
  <c r="B70" i="2"/>
  <c r="B71" i="2" s="1"/>
  <c r="B66" i="2"/>
  <c r="B67" i="2" s="1"/>
  <c r="B62" i="2"/>
  <c r="B63" i="2" s="1"/>
  <c r="B58" i="2"/>
  <c r="B59" i="2" s="1"/>
  <c r="B54" i="2"/>
  <c r="B55" i="2" s="1"/>
  <c r="B50" i="2"/>
  <c r="B51" i="2" s="1"/>
  <c r="B46" i="2"/>
  <c r="B47" i="2" s="1"/>
  <c r="B42" i="2"/>
  <c r="B43" i="2" s="1"/>
  <c r="B38" i="2"/>
  <c r="B39" i="2" s="1"/>
  <c r="B34" i="2"/>
  <c r="B35" i="2" s="1"/>
  <c r="B30" i="2"/>
  <c r="B31" i="2" s="1"/>
  <c r="B26" i="2"/>
  <c r="B27" i="2" s="1"/>
  <c r="B22" i="2"/>
  <c r="B23" i="2" s="1"/>
  <c r="B18" i="2"/>
  <c r="B19" i="2" s="1"/>
  <c r="B14" i="2"/>
  <c r="B15" i="2" s="1"/>
  <c r="F64" i="1"/>
  <c r="E64" i="1"/>
  <c r="G63" i="1"/>
  <c r="H63" i="1" s="1"/>
  <c r="F63" i="1"/>
  <c r="E63" i="1"/>
  <c r="D63" i="1"/>
  <c r="D64" i="1" s="1"/>
  <c r="G51" i="1"/>
  <c r="H51" i="1" s="1"/>
  <c r="F51" i="1"/>
  <c r="E51" i="1"/>
  <c r="D51" i="1"/>
  <c r="G27" i="1"/>
  <c r="H27" i="1" s="1"/>
  <c r="F27" i="1"/>
  <c r="E27" i="1"/>
  <c r="D27" i="1"/>
  <c r="G64" i="1" l="1"/>
  <c r="H64" i="1" s="1"/>
</calcChain>
</file>

<file path=xl/sharedStrings.xml><?xml version="1.0" encoding="utf-8"?>
<sst xmlns="http://schemas.openxmlformats.org/spreadsheetml/2006/main" count="843" uniqueCount="198">
  <si>
    <t>Aanmeldingen reguliere studenten per herkomst / bron: SAP-SLM</t>
  </si>
  <si>
    <t>Bron:</t>
  </si>
  <si>
    <t>De cijfers in het rapport zijn gebaseerd op SAP SLM, dat voor de aanmeldingen wordt gevoed door Studielink.</t>
  </si>
  <si>
    <t>Peildatum:</t>
  </si>
  <si>
    <t xml:space="preserve">Status aanmeldingen: </t>
  </si>
  <si>
    <t xml:space="preserve">Niet eerder bij de opleiding ingeschreven (dus excl. herinschrijving maar incl. omzwaaiers) </t>
  </si>
  <si>
    <t>Alle aanmeldingen in SAP SLM, die via Studielink zijn ontvangen voor een reguliere opleiding, tellen mee. Intrekkingen tellen niet mee.</t>
  </si>
  <si>
    <t xml:space="preserve">Status Inschrijvingsoort: </t>
  </si>
  <si>
    <t>Reguliere studenten (excl. Uitwisseling, Bijvak, Contract, PGO en overig Niet-regulier)</t>
  </si>
  <si>
    <t>Soort aanmelding:</t>
  </si>
  <si>
    <t>Voltijd/Deeltijd/Duaal</t>
  </si>
  <si>
    <t>Herkomst studenten:</t>
  </si>
  <si>
    <t>Nederland, Europese Economische Ruimte, van buiten de Europese Economische Ruimte (gebaseerd op nationaliteit)</t>
  </si>
  <si>
    <t>Joint degrees:</t>
  </si>
  <si>
    <t>Alle studenten melden zich vanaf heden bij penvoerder de aan. De uitwisseling van gegevens tussen VU en UVA voor de joint degrees gaat op basis van de inschrijvingen, niet van aanmeldingen.</t>
  </si>
  <si>
    <t>Fase</t>
  </si>
  <si>
    <t>Domein</t>
  </si>
  <si>
    <t>Opleiding</t>
  </si>
  <si>
    <t>2022</t>
  </si>
  <si>
    <t>2023</t>
  </si>
  <si>
    <t>2024</t>
  </si>
  <si>
    <t>2025</t>
  </si>
  <si>
    <t>2025 tov 2024</t>
  </si>
  <si>
    <t>Bachelor</t>
  </si>
  <si>
    <t>EEE</t>
  </si>
  <si>
    <t xml:space="preserve">B Aarde, Economie en Duurzaamheid  </t>
  </si>
  <si>
    <t xml:space="preserve">B Aardwetenschappen  </t>
  </si>
  <si>
    <t>IS</t>
  </si>
  <si>
    <t xml:space="preserve">B Artificial Intelligence  </t>
  </si>
  <si>
    <t>HLS</t>
  </si>
  <si>
    <t xml:space="preserve">B Biologie  </t>
  </si>
  <si>
    <t xml:space="preserve">B Biomedical Sciences  </t>
  </si>
  <si>
    <t xml:space="preserve">B Business Analytics  </t>
  </si>
  <si>
    <t xml:space="preserve">B Computer Science  </t>
  </si>
  <si>
    <t>NSM</t>
  </si>
  <si>
    <t xml:space="preserve">B Farmaceutische Wetenschappen  </t>
  </si>
  <si>
    <t xml:space="preserve">B Gezondheid en Leven  </t>
  </si>
  <si>
    <t xml:space="preserve">B Gezondheidswetenschappen  </t>
  </si>
  <si>
    <t xml:space="preserve">B Mathematics  </t>
  </si>
  <si>
    <t xml:space="preserve">B Medische Natuurwetenschappen  </t>
  </si>
  <si>
    <t xml:space="preserve">B Natuur- en Sterrenkunde (joint degree)  </t>
  </si>
  <si>
    <t xml:space="preserve">B Scheikunde (joint degree)  </t>
  </si>
  <si>
    <t xml:space="preserve">B Science, Business &amp; Innovation  </t>
  </si>
  <si>
    <t>B Totaal</t>
  </si>
  <si>
    <t>Master</t>
  </si>
  <si>
    <t xml:space="preserve">M Artificial Intelligence  </t>
  </si>
  <si>
    <t xml:space="preserve">M Bioinformatics and Systems Biology (jd  </t>
  </si>
  <si>
    <t xml:space="preserve">M Biomedical Sciences  </t>
  </si>
  <si>
    <t xml:space="preserve">M Biomedical Technology and Physics  </t>
  </si>
  <si>
    <t xml:space="preserve">M Biomolecular Sciences  </t>
  </si>
  <si>
    <t xml:space="preserve">M Business Analytics  </t>
  </si>
  <si>
    <t xml:space="preserve">M Chemistry (joint degree)  </t>
  </si>
  <si>
    <t xml:space="preserve">M Computational Science (joint degree)  </t>
  </si>
  <si>
    <t xml:space="preserve">M Computer Science (joint degree)  </t>
  </si>
  <si>
    <t xml:space="preserve">M Computer Security  </t>
  </si>
  <si>
    <t xml:space="preserve">M Drug Discovery Sciences  </t>
  </si>
  <si>
    <t xml:space="preserve">M Earth Sciences  </t>
  </si>
  <si>
    <t xml:space="preserve">M Ecology and Evolution  </t>
  </si>
  <si>
    <t xml:space="preserve">M Environment and Resource Management  </t>
  </si>
  <si>
    <t xml:space="preserve">M Global Health (research)  </t>
  </si>
  <si>
    <t xml:space="preserve">M Health Sciences  </t>
  </si>
  <si>
    <t xml:space="preserve">M Hydrology  </t>
  </si>
  <si>
    <t xml:space="preserve">M Information Sciences  </t>
  </si>
  <si>
    <t xml:space="preserve">M Management, Policy Analysis and Entr.  </t>
  </si>
  <si>
    <t xml:space="preserve">M Mathematics  </t>
  </si>
  <si>
    <t xml:space="preserve">M Neurosciences (research)  </t>
  </si>
  <si>
    <t xml:space="preserve">M Physics and Astronomy (joint degree)  </t>
  </si>
  <si>
    <t xml:space="preserve">M Science, Business and Innovation  </t>
  </si>
  <si>
    <t>M Totaal</t>
  </si>
  <si>
    <t>Premaster</t>
  </si>
  <si>
    <t xml:space="preserve">P Artificial Intelligence  </t>
  </si>
  <si>
    <t xml:space="preserve">P Bioinformatics and Systems Biology  </t>
  </si>
  <si>
    <t xml:space="preserve">P Biomedical Technology and Physics  </t>
  </si>
  <si>
    <t xml:space="preserve">P Business Analytics  </t>
  </si>
  <si>
    <t xml:space="preserve">P Computer Science  </t>
  </si>
  <si>
    <t xml:space="preserve">P Ecology and Evolution  </t>
  </si>
  <si>
    <t xml:space="preserve">P Environment and Resource Management  </t>
  </si>
  <si>
    <t xml:space="preserve">P Health Sciences  </t>
  </si>
  <si>
    <t xml:space="preserve">P Information Sciences  </t>
  </si>
  <si>
    <t xml:space="preserve">P Mathematics  </t>
  </si>
  <si>
    <t xml:space="preserve">P Science, Business and Innovation  </t>
  </si>
  <si>
    <t>P Totaal</t>
  </si>
  <si>
    <t>BÈTA Totaal</t>
  </si>
  <si>
    <t xml:space="preserve">Definities toelatingscategorieën </t>
  </si>
  <si>
    <t>Initiële aanmelding</t>
  </si>
  <si>
    <t>Student heeft zich aangemeld bij Studielink, maar heeft nog niet alle stappen in Vunet afgerond.</t>
  </si>
  <si>
    <t>Portal voltooid</t>
  </si>
  <si>
    <t>Student heeft alle stappen in Vunet afgerond. Op dit moment komt de student bij het owb in het vizier.</t>
  </si>
  <si>
    <t>Deficiënt</t>
  </si>
  <si>
    <t>De student moet nog voldoen aan een of meer eisen alvorens toegelaten te kunnen worden. Het diploma van de student is op voldoende niveau, behoudens een of meer vakken (vb wiskunde A ipv wiskunde B). Een student afkomstig van buiten de EU heeft tot 1 juni om aanvullende certificaten aan te leveren. Een student uit de EU heeft daar tot 31 augustus de tijd voor. Het verschil heeft te maken met de visumprocedure, deze mag niet gestart worden als de student nog niet aan de opleidingsspecifieke toelatingseisen voldoet.</t>
  </si>
  <si>
    <t>Voorwaardelijk geaccepteerd</t>
  </si>
  <si>
    <t>Student heeft nog niet aan alle vereisten van de faculteit voldaan. Student moet nog een 'certified copy' van het diploma aanleveren voor 31 augustus. Het diploma is op voldoende niveau voor alle vakken. De persoon is voorwaardelijk toegelaten zodat de visumprocedure gestart kan worden.</t>
  </si>
  <si>
    <t>(Fac) Toegelaten</t>
  </si>
  <si>
    <t>Voor de internationale instroom wordt deze categorie gebruikt om aan te geven dat een student aan alle toelatingsvoorwaarden van de faculteit voldaan heeft. Studenten met deze status kunnen niet intekenen op vakken en tentamens.</t>
  </si>
  <si>
    <t>IO Toegelaten</t>
  </si>
  <si>
    <t>Deze categorie is speciaal voor Internationale studenten waarvan men weet dat zij niet voor 1 september aan alle inschrijfvereisten kunnen voldoen, maar voor wie het wel mogelijkheid is om te kunnen intekenen op vakken en tentamens.</t>
  </si>
  <si>
    <t>Goedgekeurd</t>
  </si>
  <si>
    <t>Zodra een student aan alle inschrijfvoorwaarden voldoet verandert de status in 'goedgekeurd.' </t>
  </si>
  <si>
    <t>Dossier compleet</t>
  </si>
  <si>
    <t>Status gebruikt door International Office: documenten goedgekeurd, €100 application fee betaald</t>
  </si>
  <si>
    <t>Gebruik de filter om opleiding(en) te selecteren</t>
  </si>
  <si>
    <t>Herkomst</t>
  </si>
  <si>
    <t>Totaal</t>
  </si>
  <si>
    <t>B Aarde, Economie en Duurzaamheid</t>
  </si>
  <si>
    <t>NL</t>
  </si>
  <si>
    <t>EER</t>
  </si>
  <si>
    <t>NIET-EER</t>
  </si>
  <si>
    <t>B Aardwetenschappen</t>
  </si>
  <si>
    <t>B Artificial Intelligence</t>
  </si>
  <si>
    <t>B Biologie</t>
  </si>
  <si>
    <t>B Biomedical Sciences</t>
  </si>
  <si>
    <t>B Business Analytics</t>
  </si>
  <si>
    <t>B Computer Science</t>
  </si>
  <si>
    <t>B Farmaceutische Wetenschappen</t>
  </si>
  <si>
    <t>B Gezondheid en Leven</t>
  </si>
  <si>
    <t>B Gezondheidswetenschappen</t>
  </si>
  <si>
    <t>B Mathematics</t>
  </si>
  <si>
    <t>B Medische Natuurwetenschappen</t>
  </si>
  <si>
    <t>B Natuur- en Sterrenkunde (joint degree)</t>
  </si>
  <si>
    <t>B Scheikunde (joint degree)</t>
  </si>
  <si>
    <t>B Science, Business &amp; Innovation</t>
  </si>
  <si>
    <t>M Artificial Intelligence</t>
  </si>
  <si>
    <t>M Bioinformatics and Systems Biology (jd</t>
  </si>
  <si>
    <t>M Biomedical Sciences</t>
  </si>
  <si>
    <t>M Biomedical Technology and Physics</t>
  </si>
  <si>
    <t>M Biomolecular Sciences</t>
  </si>
  <si>
    <t>M Business Analytics</t>
  </si>
  <si>
    <t>M Chemistry (joint degree)</t>
  </si>
  <si>
    <t>M Computational Science (joint degree)</t>
  </si>
  <si>
    <t>M Computer Science (joint degree)</t>
  </si>
  <si>
    <t>M Computer Security</t>
  </si>
  <si>
    <t>M Drug Discovery Sciences</t>
  </si>
  <si>
    <t>M Earth Sciences</t>
  </si>
  <si>
    <t>M Ecology and Evolution</t>
  </si>
  <si>
    <t>M Environment and Resource Management</t>
  </si>
  <si>
    <t>M Global Health (research)</t>
  </si>
  <si>
    <t>M Health Sciences</t>
  </si>
  <si>
    <t>M Hydrology</t>
  </si>
  <si>
    <t>M Information Sciences</t>
  </si>
  <si>
    <t>M Management, Policy Analysis and Entr.</t>
  </si>
  <si>
    <t>M Mathematics</t>
  </si>
  <si>
    <t>M Neurosciences (research)</t>
  </si>
  <si>
    <t>M Physics and Astronomy (joint degree)</t>
  </si>
  <si>
    <t>M Science, Business and Innovation</t>
  </si>
  <si>
    <t>P Artificial Intelligence</t>
  </si>
  <si>
    <t>P Bioinformatics and Systems Biology</t>
  </si>
  <si>
    <t>P Biomedical Technology and Physics</t>
  </si>
  <si>
    <t>P Business Analytics</t>
  </si>
  <si>
    <t>P Computer Science</t>
  </si>
  <si>
    <t>P Ecology and Evolution</t>
  </si>
  <si>
    <t>P Environment and Resource Management</t>
  </si>
  <si>
    <t>P Health Sciences</t>
  </si>
  <si>
    <t>P Information Sciences</t>
  </si>
  <si>
    <t>P Mathematics</t>
  </si>
  <si>
    <t>P Science, Business and Innovation</t>
  </si>
  <si>
    <t>Instroomprognose Education Analytics</t>
  </si>
  <si>
    <t>Peildatum: 14-8-2025</t>
  </si>
  <si>
    <t>Instroom 2024</t>
  </si>
  <si>
    <t>Aanmeldingen 2025</t>
  </si>
  <si>
    <t>Prognose instroom 2025</t>
  </si>
  <si>
    <t>Voltijd hoofdinschr.</t>
  </si>
  <si>
    <t>Totaal t/m 14-8 inc. afgewezen/teruggetrokken</t>
  </si>
  <si>
    <t>Nog actief per 14-8</t>
  </si>
  <si>
    <t>Goedgekeurd per 14-8</t>
  </si>
  <si>
    <t>Verschil t.o.v. instroom 2024</t>
  </si>
  <si>
    <t>Total</t>
  </si>
  <si>
    <t>M Bioinformatics and Systems Biology (joint degree)</t>
  </si>
  <si>
    <t>M Management, Policy Analysis and Entrepreneurship in the Health and Life Sciences</t>
  </si>
  <si>
    <t>Aanmeldingen per specialisatie</t>
  </si>
  <si>
    <t>Toelatings-categorie</t>
  </si>
  <si>
    <t>Studierichting</t>
  </si>
  <si>
    <t>Specialisatie</t>
  </si>
  <si>
    <t>Main track Artificial Intelligence</t>
  </si>
  <si>
    <t>Artificial Intelligence for Health</t>
  </si>
  <si>
    <t>Cognitive Science</t>
  </si>
  <si>
    <t>geen</t>
  </si>
  <si>
    <t>Computational Intelligence</t>
  </si>
  <si>
    <t>Optimisation of Business Processes</t>
  </si>
  <si>
    <t>Financial Risk Management</t>
  </si>
  <si>
    <t>Big Data Engineering</t>
  </si>
  <si>
    <t>Software Engineering &amp; Green IT</t>
  </si>
  <si>
    <t>Computer Systems and Infrastructure</t>
  </si>
  <si>
    <t>Foundations of Computing and Concurrency</t>
  </si>
  <si>
    <t>Molecular Pharmacology</t>
  </si>
  <si>
    <t>Synthesis of Drugs</t>
  </si>
  <si>
    <t>Molecular Toxicology</t>
  </si>
  <si>
    <t>Bioanalytics</t>
  </si>
  <si>
    <t>Computer-aided Drug Design</t>
  </si>
  <si>
    <t>Leraar VHO Scheikunde</t>
  </si>
  <si>
    <t>Global Environmental Change and Policy</t>
  </si>
  <si>
    <t>Geology and Geochemistry</t>
  </si>
  <si>
    <t>Earth &amp; Climate</t>
  </si>
  <si>
    <t>Prevention &amp; Public Health</t>
  </si>
  <si>
    <t>Infectious Diseases and Public Health</t>
  </si>
  <si>
    <t>Nutrition &amp; Health</t>
  </si>
  <si>
    <t>International Public Health</t>
  </si>
  <si>
    <t>Health Policy</t>
  </si>
  <si>
    <t>Without specialisation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</si>
</sst>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13]d/mmm;@"/>
    <numFmt numFmtId="165" formatCode="#,##0.0%;\-#,##0.0%"/>
    <numFmt numFmtId="166" formatCode="0.0%"/>
    <numFmt numFmtId="167" formatCode="\+0%;\-0%;0%"/>
  </numFmts>
  <fonts count="23" x14ac:knownFonts="1">
    <font>
      <sz val="10"/>
      <color rgb="FF000000"/>
      <name val="Arial"/>
      <family val="2"/>
    </font>
    <font>
      <sz val="11"/>
      <color theme="1"/>
      <name val="Aptos Narrow"/>
      <family val="2"/>
      <scheme val="minor"/>
    </font>
    <font>
      <sz val="11"/>
      <color theme="1"/>
      <name val="Aptos Narrow"/>
      <family val="2"/>
      <scheme val="minor"/>
    </font>
    <font>
      <sz val="10"/>
      <color rgb="FF000000"/>
      <name val="Arial"/>
      <family val="2"/>
    </font>
    <font>
      <b/>
      <sz val="10"/>
      <color rgb="FFFFFFFF"/>
      <name val="Arial"/>
      <family val="2"/>
    </font>
    <font>
      <sz val="9"/>
      <color rgb="FF333333"/>
      <name val="Arial"/>
      <family val="2"/>
    </font>
    <font>
      <b/>
      <sz val="8"/>
      <color rgb="FF333333"/>
      <name val="Arial"/>
      <family val="2"/>
    </font>
    <font>
      <sz val="8"/>
      <color rgb="FF333333"/>
      <name val="Arial"/>
      <family val="2"/>
    </font>
    <font>
      <b/>
      <sz val="8"/>
      <color rgb="FFFFFFFF"/>
      <name val="Arial"/>
      <family val="2"/>
    </font>
    <font>
      <sz val="8"/>
      <color rgb="FFFFFFFF"/>
      <name val="Arial"/>
      <family val="2"/>
    </font>
    <font>
      <b/>
      <sz val="8"/>
      <name val="Arial"/>
      <family val="2"/>
    </font>
    <font>
      <sz val="8"/>
      <color rgb="FF000000"/>
      <name val="Arial"/>
      <family val="2"/>
    </font>
    <font>
      <b/>
      <sz val="9"/>
      <color rgb="FF333333"/>
      <name val="Arial"/>
      <family val="2"/>
    </font>
    <font>
      <b/>
      <sz val="9"/>
      <color rgb="FF0089CF"/>
      <name val="Arial"/>
      <family val="2"/>
    </font>
    <font>
      <b/>
      <sz val="8"/>
      <color rgb="FF0089CF"/>
      <name val="Arial"/>
      <family val="2"/>
    </font>
    <font>
      <i/>
      <sz val="9"/>
      <color rgb="FF333333"/>
      <name val="Arial"/>
      <family val="2"/>
    </font>
    <font>
      <sz val="8"/>
      <name val="Arial"/>
      <family val="2"/>
    </font>
    <font>
      <b/>
      <sz val="8"/>
      <color theme="0"/>
      <name val="Arial"/>
      <family val="2"/>
    </font>
    <font>
      <sz val="9"/>
      <name val="Arial"/>
      <family val="2"/>
    </font>
    <font>
      <sz val="11"/>
      <name val="Aptos Narrow"/>
      <family val="2"/>
    </font>
    <font>
      <b/>
      <sz val="10"/>
      <name val="Arial"/>
      <family val="2"/>
    </font>
    <font>
      <sz val="11"/>
      <name val="Arial"/>
      <family val="2"/>
    </font>
    <font>
      <i/>
      <sz val="8"/>
      <name val="Arial"/>
      <family val="2"/>
    </font>
  </fonts>
  <fills count="7">
    <fill>
      <patternFill patternType="none"/>
    </fill>
    <fill>
      <patternFill patternType="gray125"/>
    </fill>
    <fill>
      <patternFill patternType="solid">
        <fgColor rgb="FF0089CF"/>
        <bgColor rgb="FFFFFFFF"/>
      </patternFill>
    </fill>
    <fill>
      <patternFill patternType="solid">
        <fgColor rgb="FFFFFFFF"/>
        <bgColor rgb="FFFFFFFF"/>
      </patternFill>
    </fill>
    <fill>
      <patternFill patternType="solid">
        <fgColor theme="0"/>
        <bgColor rgb="FFFFFFFF"/>
      </patternFill>
    </fill>
    <fill>
      <patternFill patternType="solid">
        <fgColor theme="5" tint="0.79998168889431442"/>
        <bgColor rgb="FFFFFFFF"/>
      </patternFill>
    </fill>
    <fill>
      <patternFill patternType="solid">
        <fgColor theme="5" tint="0.79998168889431442"/>
        <bgColor indexed="64"/>
      </patternFill>
    </fill>
  </fills>
  <borders count="19">
    <border>
      <left/>
      <right/>
      <top/>
      <bottom/>
      <diagonal/>
    </border>
    <border>
      <left style="thin">
        <color rgb="FF3877A6"/>
      </left>
      <right style="thin">
        <color rgb="FF3877A6"/>
      </right>
      <top style="thin">
        <color rgb="FF3877A6"/>
      </top>
      <bottom style="thin">
        <color rgb="FFA5A5B1"/>
      </bottom>
      <diagonal/>
    </border>
    <border>
      <left style="thin">
        <color rgb="FF3877A6"/>
      </left>
      <right style="thin">
        <color rgb="FF09558F"/>
      </right>
      <top style="thin">
        <color rgb="FFCAC9D9"/>
      </top>
      <bottom style="thin">
        <color rgb="FF3877A6"/>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style="thin">
        <color rgb="FFCAC9D9"/>
      </top>
      <bottom style="thin">
        <color rgb="FFEBEBEB"/>
      </bottom>
      <diagonal/>
    </border>
    <border>
      <left style="thin">
        <color rgb="FF3877A6"/>
      </left>
      <right/>
      <top style="thin">
        <color rgb="FFCAC9D9"/>
      </top>
      <bottom style="thin">
        <color rgb="FF3877A6"/>
      </bottom>
      <diagonal/>
    </border>
    <border>
      <left style="thin">
        <color indexed="64"/>
      </left>
      <right style="thin">
        <color indexed="64"/>
      </right>
      <top style="thin">
        <color indexed="64"/>
      </top>
      <bottom style="thin">
        <color indexed="64"/>
      </bottom>
      <diagonal/>
    </border>
    <border>
      <left style="thin">
        <color rgb="FF3877A6"/>
      </left>
      <right style="thin">
        <color rgb="FF3877A6"/>
      </right>
      <top style="thin">
        <color rgb="FFCAC9D9"/>
      </top>
      <bottom style="thin">
        <color rgb="FFA5A5B1"/>
      </bottom>
      <diagonal/>
    </border>
    <border>
      <left style="thin">
        <color rgb="FFEBEBEB"/>
      </left>
      <right style="thin">
        <color rgb="FFEBEBEB"/>
      </right>
      <top style="thin">
        <color rgb="FFEBEBEB"/>
      </top>
      <bottom style="thin">
        <color rgb="FFEBEBEB"/>
      </bottom>
      <diagonal/>
    </border>
    <border>
      <left/>
      <right style="thin">
        <color auto="1"/>
      </right>
      <top/>
      <bottom/>
      <diagonal/>
    </border>
    <border>
      <left/>
      <right style="thin">
        <color indexed="64"/>
      </right>
      <top style="thin">
        <color rgb="FF3877A6"/>
      </top>
      <bottom/>
      <diagonal/>
    </border>
    <border>
      <left/>
      <right style="thin">
        <color indexed="64"/>
      </right>
      <top/>
      <bottom style="thin">
        <color rgb="FFCAC9D9"/>
      </bottom>
      <diagonal/>
    </border>
    <border>
      <left style="thin">
        <color indexed="64"/>
      </left>
      <right style="thin">
        <color indexed="64"/>
      </right>
      <top/>
      <bottom style="thin">
        <color rgb="FFCAC9D9"/>
      </bottom>
      <diagonal/>
    </border>
    <border>
      <left style="thin">
        <color indexed="64"/>
      </left>
      <right/>
      <top/>
      <bottom style="thin">
        <color rgb="FFCAC9D9"/>
      </bottom>
      <diagonal/>
    </border>
    <border>
      <left style="thin">
        <color indexed="64"/>
      </left>
      <right/>
      <top/>
      <bottom/>
      <diagonal/>
    </border>
    <border>
      <left/>
      <right/>
      <top/>
      <bottom style="thin">
        <color rgb="FFCAC9D9"/>
      </bottom>
      <diagonal/>
    </border>
    <border>
      <left style="thin">
        <color rgb="FF3877A6"/>
      </left>
      <right style="thin">
        <color indexed="64"/>
      </right>
      <top style="thin">
        <color rgb="FF3877A6"/>
      </top>
      <bottom style="thin">
        <color rgb="FF3877A6"/>
      </bottom>
      <diagonal/>
    </border>
    <border>
      <left/>
      <right style="thin">
        <color rgb="FFEBEBEB"/>
      </right>
      <top style="thin">
        <color rgb="FFEBEBEB"/>
      </top>
      <bottom style="thin">
        <color rgb="FFEBEBEB"/>
      </bottom>
      <diagonal/>
    </border>
    <border>
      <left/>
      <right style="thin">
        <color rgb="FF09558F"/>
      </right>
      <top style="thin">
        <color rgb="FF3877A6"/>
      </top>
      <bottom style="thin">
        <color rgb="FF3877A6"/>
      </bottom>
      <diagonal/>
    </border>
  </borders>
  <cellStyleXfs count="6">
    <xf numFmtId="0" fontId="0" fillId="0" borderId="0"/>
    <xf numFmtId="9" fontId="3" fillId="0" borderId="0" applyFont="0" applyFill="0" applyBorder="0" applyAlignment="0" applyProtection="0"/>
    <xf numFmtId="0" fontId="3" fillId="0" borderId="0"/>
    <xf numFmtId="0" fontId="19" fillId="0" borderId="0"/>
    <xf numFmtId="0" fontId="2" fillId="0" borderId="0"/>
    <xf numFmtId="0" fontId="1" fillId="0" borderId="0"/>
  </cellStyleXfs>
  <cellXfs count="88">
    <xf numFmtId="0" fontId="0" fillId="0" borderId="0" xfId="0"/>
    <xf numFmtId="0" fontId="5" fillId="3" borderId="0" xfId="0" applyFont="1" applyFill="1" applyAlignment="1">
      <alignment horizontal="left"/>
    </xf>
    <xf numFmtId="0" fontId="6" fillId="3" borderId="0" xfId="2" applyFont="1" applyFill="1" applyAlignment="1">
      <alignment horizontal="left" vertical="center"/>
    </xf>
    <xf numFmtId="164" fontId="7" fillId="3" borderId="0" xfId="2" applyNumberFormat="1" applyFont="1" applyFill="1" applyAlignment="1">
      <alignment horizontal="left" vertical="center"/>
    </xf>
    <xf numFmtId="0" fontId="7" fillId="3" borderId="0" xfId="2" applyFont="1" applyFill="1" applyAlignment="1">
      <alignment horizontal="left" vertical="center"/>
    </xf>
    <xf numFmtId="49" fontId="8" fillId="2" borderId="1" xfId="2" applyNumberFormat="1" applyFont="1" applyFill="1" applyBorder="1" applyAlignment="1">
      <alignment horizontal="center" vertical="top"/>
    </xf>
    <xf numFmtId="49" fontId="8" fillId="2" borderId="1" xfId="0" applyNumberFormat="1" applyFont="1" applyFill="1" applyBorder="1" applyAlignment="1">
      <alignment horizontal="center" vertical="top"/>
    </xf>
    <xf numFmtId="0" fontId="9" fillId="2" borderId="2" xfId="0" applyFont="1" applyFill="1" applyBorder="1" applyAlignment="1">
      <alignment horizontal="left" vertical="center"/>
    </xf>
    <xf numFmtId="49" fontId="9" fillId="2" borderId="3" xfId="2" applyNumberFormat="1" applyFont="1" applyFill="1" applyBorder="1" applyAlignment="1">
      <alignment horizontal="left" vertical="center"/>
    </xf>
    <xf numFmtId="49" fontId="8" fillId="2" borderId="2" xfId="0" applyNumberFormat="1" applyFont="1" applyFill="1" applyBorder="1" applyAlignment="1">
      <alignment horizontal="left" vertical="center"/>
    </xf>
    <xf numFmtId="0" fontId="7" fillId="3" borderId="4" xfId="0" applyFont="1" applyFill="1" applyBorder="1" applyAlignment="1">
      <alignment horizontal="right" vertical="center"/>
    </xf>
    <xf numFmtId="0" fontId="6" fillId="3" borderId="4" xfId="0" applyFont="1" applyFill="1" applyBorder="1" applyAlignment="1">
      <alignment horizontal="right" vertical="center"/>
    </xf>
    <xf numFmtId="165" fontId="7" fillId="4" borderId="4" xfId="0" applyNumberFormat="1" applyFont="1" applyFill="1" applyBorder="1" applyAlignment="1">
      <alignment horizontal="right" vertical="center"/>
    </xf>
    <xf numFmtId="0" fontId="9" fillId="5" borderId="2" xfId="2" applyFont="1" applyFill="1" applyBorder="1" applyAlignment="1">
      <alignment horizontal="left" vertical="center"/>
    </xf>
    <xf numFmtId="0" fontId="9" fillId="5" borderId="5" xfId="2" applyFont="1" applyFill="1" applyBorder="1" applyAlignment="1">
      <alignment horizontal="left" vertical="center"/>
    </xf>
    <xf numFmtId="49" fontId="10" fillId="6" borderId="5" xfId="2" applyNumberFormat="1" applyFont="1" applyFill="1" applyBorder="1" applyAlignment="1">
      <alignment horizontal="left" vertical="center"/>
    </xf>
    <xf numFmtId="3" fontId="7" fillId="5" borderId="4" xfId="2" applyNumberFormat="1" applyFont="1" applyFill="1" applyBorder="1" applyAlignment="1">
      <alignment horizontal="right" vertical="center"/>
    </xf>
    <xf numFmtId="3" fontId="6" fillId="5" borderId="4" xfId="2" applyNumberFormat="1" applyFont="1" applyFill="1" applyBorder="1" applyAlignment="1">
      <alignment horizontal="right" vertical="center"/>
    </xf>
    <xf numFmtId="165" fontId="7" fillId="5" borderId="4" xfId="2" applyNumberFormat="1" applyFont="1" applyFill="1" applyBorder="1" applyAlignment="1">
      <alignment horizontal="right" vertical="center"/>
    </xf>
    <xf numFmtId="0" fontId="9" fillId="2" borderId="2" xfId="2" applyFont="1" applyFill="1" applyBorder="1" applyAlignment="1">
      <alignment horizontal="left" vertical="center"/>
    </xf>
    <xf numFmtId="0" fontId="11" fillId="6" borderId="0" xfId="0" applyFont="1" applyFill="1" applyAlignment="1">
      <alignment vertical="center"/>
    </xf>
    <xf numFmtId="166" fontId="11" fillId="6" borderId="0" xfId="0" applyNumberFormat="1" applyFont="1" applyFill="1" applyAlignment="1">
      <alignment vertical="center"/>
    </xf>
    <xf numFmtId="0" fontId="12" fillId="2" borderId="2" xfId="0" applyFont="1" applyFill="1" applyBorder="1" applyAlignment="1">
      <alignment horizontal="left"/>
    </xf>
    <xf numFmtId="3" fontId="7" fillId="3" borderId="0" xfId="0" applyNumberFormat="1" applyFont="1" applyFill="1" applyAlignment="1">
      <alignment horizontal="right" vertical="center"/>
    </xf>
    <xf numFmtId="3" fontId="6" fillId="3" borderId="0" xfId="0" applyNumberFormat="1" applyFont="1" applyFill="1" applyAlignment="1">
      <alignment horizontal="right" vertical="center"/>
    </xf>
    <xf numFmtId="10" fontId="7" fillId="3" borderId="0" xfId="0" applyNumberFormat="1" applyFont="1" applyFill="1" applyAlignment="1">
      <alignment horizontal="right" vertical="center"/>
    </xf>
    <xf numFmtId="49" fontId="12" fillId="3" borderId="0" xfId="0" applyNumberFormat="1" applyFont="1" applyFill="1" applyAlignment="1">
      <alignment horizontal="left"/>
    </xf>
    <xf numFmtId="0" fontId="13" fillId="3" borderId="0" xfId="2" applyFont="1" applyFill="1" applyAlignment="1">
      <alignment vertical="center"/>
    </xf>
    <xf numFmtId="0" fontId="5" fillId="3" borderId="0" xfId="2" applyFont="1" applyFill="1" applyAlignment="1">
      <alignment horizontal="left"/>
    </xf>
    <xf numFmtId="0" fontId="6" fillId="3" borderId="0" xfId="2" applyFont="1" applyFill="1" applyAlignment="1">
      <alignment vertical="center"/>
    </xf>
    <xf numFmtId="0" fontId="7" fillId="3" borderId="0" xfId="2" applyFont="1" applyFill="1" applyAlignment="1">
      <alignment vertical="center"/>
    </xf>
    <xf numFmtId="0" fontId="5" fillId="3" borderId="0" xfId="0" applyFont="1" applyFill="1" applyAlignment="1">
      <alignment horizontal="left" vertical="center"/>
    </xf>
    <xf numFmtId="0" fontId="6" fillId="0" borderId="0" xfId="2" applyFont="1" applyAlignment="1">
      <alignment horizontal="left"/>
    </xf>
    <xf numFmtId="0" fontId="7" fillId="3" borderId="0" xfId="2" applyFont="1" applyFill="1" applyAlignment="1">
      <alignment horizontal="left"/>
    </xf>
    <xf numFmtId="0" fontId="14" fillId="3" borderId="6" xfId="2" applyFont="1" applyFill="1" applyBorder="1" applyAlignment="1">
      <alignment horizontal="center" vertical="center"/>
    </xf>
    <xf numFmtId="49" fontId="8" fillId="2" borderId="1" xfId="2"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0" fontId="15" fillId="3" borderId="0" xfId="0" applyFont="1" applyFill="1" applyAlignment="1">
      <alignment horizontal="left" vertical="center"/>
    </xf>
    <xf numFmtId="0" fontId="16" fillId="4" borderId="3" xfId="0" applyFont="1" applyFill="1" applyBorder="1" applyAlignment="1">
      <alignment horizontal="left" vertical="center"/>
    </xf>
    <xf numFmtId="49" fontId="16" fillId="4" borderId="3" xfId="0" applyNumberFormat="1" applyFont="1" applyFill="1" applyBorder="1" applyAlignment="1">
      <alignment horizontal="left" vertical="center"/>
    </xf>
    <xf numFmtId="0" fontId="7" fillId="3" borderId="8" xfId="0" applyFont="1" applyFill="1" applyBorder="1" applyAlignment="1">
      <alignment horizontal="right" vertical="center"/>
    </xf>
    <xf numFmtId="0" fontId="8" fillId="2" borderId="3" xfId="0" applyFont="1" applyFill="1" applyBorder="1" applyAlignment="1">
      <alignment horizontal="left" vertical="center"/>
    </xf>
    <xf numFmtId="49" fontId="17" fillId="2" borderId="2" xfId="0" applyNumberFormat="1" applyFont="1" applyFill="1" applyBorder="1" applyAlignment="1">
      <alignment horizontal="left" vertical="center"/>
    </xf>
    <xf numFmtId="49" fontId="17" fillId="2" borderId="2" xfId="0" applyNumberFormat="1" applyFont="1" applyFill="1" applyBorder="1" applyAlignment="1">
      <alignment horizontal="right" vertical="center"/>
    </xf>
    <xf numFmtId="9" fontId="5" fillId="3" borderId="0" xfId="1" applyFont="1" applyFill="1" applyAlignment="1">
      <alignment horizontal="left"/>
    </xf>
    <xf numFmtId="49" fontId="16" fillId="4" borderId="2" xfId="0" applyNumberFormat="1" applyFont="1" applyFill="1" applyBorder="1" applyAlignment="1">
      <alignment horizontal="left" vertical="center"/>
    </xf>
    <xf numFmtId="0" fontId="18" fillId="4" borderId="2" xfId="0" applyFont="1" applyFill="1" applyBorder="1" applyAlignment="1">
      <alignment horizontal="left" vertical="center"/>
    </xf>
    <xf numFmtId="49" fontId="18" fillId="4" borderId="2" xfId="0" applyNumberFormat="1" applyFont="1" applyFill="1" applyBorder="1" applyAlignment="1">
      <alignment horizontal="left" vertical="center"/>
    </xf>
    <xf numFmtId="0" fontId="20" fillId="0" borderId="0" xfId="3" applyFont="1"/>
    <xf numFmtId="0" fontId="21" fillId="0" borderId="0" xfId="3" applyFont="1"/>
    <xf numFmtId="0" fontId="19" fillId="0" borderId="0" xfId="3"/>
    <xf numFmtId="0" fontId="22" fillId="0" borderId="0" xfId="3" applyFont="1"/>
    <xf numFmtId="49" fontId="8" fillId="2" borderId="10" xfId="4" applyNumberFormat="1" applyFont="1" applyFill="1" applyBorder="1" applyAlignment="1">
      <alignment horizontal="center" vertical="center" wrapText="1"/>
    </xf>
    <xf numFmtId="49" fontId="9" fillId="2" borderId="11" xfId="4" applyNumberFormat="1" applyFont="1" applyFill="1" applyBorder="1" applyAlignment="1">
      <alignment horizontal="center" vertical="center" wrapText="1"/>
    </xf>
    <xf numFmtId="49" fontId="9" fillId="2" borderId="12" xfId="4" applyNumberFormat="1" applyFont="1" applyFill="1" applyBorder="1" applyAlignment="1">
      <alignment horizontal="center" vertical="center" wrapText="1"/>
    </xf>
    <xf numFmtId="49" fontId="9" fillId="2" borderId="13" xfId="4" applyNumberFormat="1" applyFont="1" applyFill="1" applyBorder="1" applyAlignment="1">
      <alignment horizontal="center" vertical="center" wrapText="1"/>
    </xf>
    <xf numFmtId="49" fontId="8" fillId="2" borderId="11" xfId="4" applyNumberFormat="1" applyFont="1" applyFill="1" applyBorder="1" applyAlignment="1">
      <alignment horizontal="left" vertical="center" wrapText="1"/>
    </xf>
    <xf numFmtId="1" fontId="16" fillId="0" borderId="9" xfId="3" applyNumberFormat="1" applyFont="1" applyBorder="1" applyAlignment="1">
      <alignment vertical="center"/>
    </xf>
    <xf numFmtId="1" fontId="16" fillId="0" borderId="14" xfId="3" applyNumberFormat="1" applyFont="1" applyBorder="1" applyAlignment="1">
      <alignment vertical="center"/>
    </xf>
    <xf numFmtId="1" fontId="16" fillId="0" borderId="0" xfId="3" applyNumberFormat="1" applyFont="1" applyAlignment="1">
      <alignment vertical="center"/>
    </xf>
    <xf numFmtId="167" fontId="16" fillId="0" borderId="0" xfId="3" applyNumberFormat="1" applyFont="1" applyAlignment="1">
      <alignment vertical="center"/>
    </xf>
    <xf numFmtId="0" fontId="10" fillId="0" borderId="0" xfId="3" applyFont="1" applyAlignment="1">
      <alignment horizontal="left" vertical="center"/>
    </xf>
    <xf numFmtId="49" fontId="9" fillId="2" borderId="11" xfId="4" applyNumberFormat="1" applyFont="1" applyFill="1" applyBorder="1" applyAlignment="1">
      <alignment horizontal="right" vertical="center" wrapText="1"/>
    </xf>
    <xf numFmtId="49" fontId="9" fillId="2" borderId="13" xfId="4" applyNumberFormat="1" applyFont="1" applyFill="1" applyBorder="1" applyAlignment="1">
      <alignment horizontal="right" vertical="center" wrapText="1"/>
    </xf>
    <xf numFmtId="49" fontId="9" fillId="2" borderId="15" xfId="4" applyNumberFormat="1" applyFont="1" applyFill="1" applyBorder="1" applyAlignment="1">
      <alignment horizontal="right" vertical="center" wrapText="1"/>
    </xf>
    <xf numFmtId="166" fontId="9" fillId="2" borderId="11" xfId="4" applyNumberFormat="1" applyFont="1" applyFill="1" applyBorder="1" applyAlignment="1">
      <alignment horizontal="right" vertical="center" wrapText="1"/>
    </xf>
    <xf numFmtId="49" fontId="8" fillId="2" borderId="9" xfId="4" applyNumberFormat="1" applyFont="1" applyFill="1" applyBorder="1" applyAlignment="1">
      <alignment horizontal="center" vertical="center" wrapText="1"/>
    </xf>
    <xf numFmtId="49" fontId="8" fillId="2" borderId="0" xfId="4" applyNumberFormat="1" applyFont="1" applyFill="1" applyAlignment="1">
      <alignment horizontal="center" vertical="center" wrapText="1"/>
    </xf>
    <xf numFmtId="49" fontId="4" fillId="2" borderId="0" xfId="0" applyNumberFormat="1" applyFont="1" applyFill="1" applyAlignment="1">
      <alignment horizontal="center" vertical="center"/>
    </xf>
    <xf numFmtId="0" fontId="1" fillId="0" borderId="0" xfId="5" applyAlignment="1">
      <alignment vertical="top"/>
    </xf>
    <xf numFmtId="0" fontId="1" fillId="0" borderId="0" xfId="5"/>
    <xf numFmtId="49" fontId="8" fillId="2" borderId="0" xfId="5" applyNumberFormat="1" applyFont="1" applyFill="1" applyAlignment="1">
      <alignment horizontal="center" vertical="center" wrapText="1"/>
    </xf>
    <xf numFmtId="49" fontId="8" fillId="2" borderId="0" xfId="5" applyNumberFormat="1" applyFont="1" applyFill="1" applyAlignment="1">
      <alignment horizontal="left" vertical="center" wrapText="1"/>
    </xf>
    <xf numFmtId="49" fontId="8" fillId="2" borderId="9" xfId="5" applyNumberFormat="1" applyFont="1" applyFill="1" applyBorder="1" applyAlignment="1">
      <alignment horizontal="left" vertical="center" wrapText="1"/>
    </xf>
    <xf numFmtId="49" fontId="8" fillId="2" borderId="9" xfId="5" applyNumberFormat="1" applyFont="1" applyFill="1" applyBorder="1" applyAlignment="1">
      <alignment horizontal="center" vertical="center" wrapText="1"/>
    </xf>
    <xf numFmtId="49" fontId="8" fillId="2" borderId="0" xfId="5" applyNumberFormat="1" applyFont="1" applyFill="1" applyAlignment="1">
      <alignment horizontal="center" vertical="center" wrapText="1"/>
    </xf>
    <xf numFmtId="0" fontId="16" fillId="4" borderId="3" xfId="5" applyFont="1" applyFill="1" applyBorder="1" applyAlignment="1">
      <alignment horizontal="left" vertical="center"/>
    </xf>
    <xf numFmtId="0" fontId="16" fillId="4" borderId="16" xfId="5" applyFont="1" applyFill="1" applyBorder="1" applyAlignment="1">
      <alignment horizontal="left" vertical="center"/>
    </xf>
    <xf numFmtId="0" fontId="10" fillId="4" borderId="16" xfId="5" applyFont="1" applyFill="1" applyBorder="1" applyAlignment="1">
      <alignment horizontal="right" vertical="center"/>
    </xf>
    <xf numFmtId="0" fontId="7" fillId="3" borderId="17" xfId="5" applyFont="1" applyFill="1" applyBorder="1" applyAlignment="1">
      <alignment horizontal="right" vertical="center"/>
    </xf>
    <xf numFmtId="0" fontId="7" fillId="3" borderId="8" xfId="5" applyFont="1" applyFill="1" applyBorder="1" applyAlignment="1">
      <alignment horizontal="right" vertical="center"/>
    </xf>
    <xf numFmtId="0" fontId="8" fillId="2" borderId="3" xfId="5" applyFont="1" applyFill="1" applyBorder="1" applyAlignment="1">
      <alignment horizontal="left" vertical="center"/>
    </xf>
    <xf numFmtId="0" fontId="8" fillId="2" borderId="16" xfId="5" applyFont="1" applyFill="1" applyBorder="1" applyAlignment="1">
      <alignment horizontal="left" vertical="center"/>
    </xf>
    <xf numFmtId="0" fontId="8" fillId="2" borderId="16" xfId="5" applyFont="1" applyFill="1" applyBorder="1" applyAlignment="1">
      <alignment horizontal="right" vertical="center"/>
    </xf>
    <xf numFmtId="0" fontId="8" fillId="2" borderId="18" xfId="5" applyFont="1" applyFill="1" applyBorder="1" applyAlignment="1">
      <alignment horizontal="right" vertical="center"/>
    </xf>
    <xf numFmtId="0" fontId="8" fillId="2" borderId="3" xfId="5" applyFont="1" applyFill="1" applyBorder="1" applyAlignment="1">
      <alignment horizontal="right" vertical="center"/>
    </xf>
    <xf numFmtId="0" fontId="22" fillId="4" borderId="16" xfId="5" applyFont="1" applyFill="1" applyBorder="1" applyAlignment="1">
      <alignment horizontal="left" vertical="center"/>
    </xf>
  </cellXfs>
  <cellStyles count="6">
    <cellStyle name="Normal" xfId="0" builtinId="0"/>
    <cellStyle name="Normal 2" xfId="3" xr:uid="{96538D5A-F290-44DA-B3B5-27BE313EA253}"/>
    <cellStyle name="Normal 2 2" xfId="4" xr:uid="{0ACAB3CE-8FD7-47D9-99C8-34F9B2449215}"/>
    <cellStyle name="Normal 2 2 2" xfId="2" xr:uid="{9EA6FC93-9AEE-4CF3-AC35-B3FFC34E0452}"/>
    <cellStyle name="Normal 3" xfId="5" xr:uid="{EF15F381-8B36-4F13-9C0E-BB72129AE13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464C6-7558-4743-9D9B-A8EA2855E0B1}">
  <sheetPr>
    <tabColor theme="8" tint="0.79998168889431442"/>
  </sheetPr>
  <dimension ref="A1:G40"/>
  <sheetViews>
    <sheetView workbookViewId="0">
      <pane xSplit="1" ySplit="5" topLeftCell="B6" activePane="bottomRight" state="frozen"/>
      <selection pane="topRight" activeCell="B1" sqref="B1"/>
      <selection pane="bottomLeft" activeCell="A6" sqref="A6"/>
      <selection pane="bottomRight" activeCell="B6" sqref="B6"/>
    </sheetView>
  </sheetViews>
  <sheetFormatPr defaultRowHeight="14.4" x14ac:dyDescent="0.3"/>
  <cols>
    <col min="1" max="1" width="48.33203125" style="51" customWidth="1"/>
    <col min="2" max="7" width="18.44140625" style="51" customWidth="1"/>
    <col min="8" max="16384" width="8.88671875" style="51"/>
  </cols>
  <sheetData>
    <row r="1" spans="1:7" x14ac:dyDescent="0.3">
      <c r="A1" s="49" t="s">
        <v>155</v>
      </c>
      <c r="B1" s="50"/>
      <c r="C1" s="50"/>
      <c r="D1" s="50"/>
      <c r="E1" s="50"/>
      <c r="F1" s="50"/>
      <c r="G1" s="50"/>
    </row>
    <row r="2" spans="1:7" x14ac:dyDescent="0.3">
      <c r="A2" s="52" t="s">
        <v>156</v>
      </c>
      <c r="B2" s="50"/>
      <c r="C2" s="50"/>
      <c r="D2" s="50"/>
      <c r="E2" s="50"/>
      <c r="F2" s="50"/>
      <c r="G2" s="50"/>
    </row>
    <row r="3" spans="1:7" x14ac:dyDescent="0.3">
      <c r="A3" s="52"/>
      <c r="B3" s="50"/>
      <c r="C3" s="50"/>
      <c r="D3" s="50"/>
      <c r="E3" s="50"/>
      <c r="F3" s="50"/>
      <c r="G3" s="50"/>
    </row>
    <row r="4" spans="1:7" ht="20.399999999999999" customHeight="1" x14ac:dyDescent="0.3">
      <c r="A4" s="67" t="s">
        <v>17</v>
      </c>
      <c r="B4" s="53" t="s">
        <v>157</v>
      </c>
      <c r="C4" s="68" t="s">
        <v>158</v>
      </c>
      <c r="D4" s="68"/>
      <c r="E4" s="67"/>
      <c r="F4" s="68" t="s">
        <v>159</v>
      </c>
      <c r="G4" s="68"/>
    </row>
    <row r="5" spans="1:7" ht="20.399999999999999" x14ac:dyDescent="0.3">
      <c r="A5" s="67"/>
      <c r="B5" s="54" t="s">
        <v>160</v>
      </c>
      <c r="C5" s="54" t="s">
        <v>161</v>
      </c>
      <c r="D5" s="55" t="s">
        <v>162</v>
      </c>
      <c r="E5" s="56" t="s">
        <v>163</v>
      </c>
      <c r="F5" s="55" t="s">
        <v>160</v>
      </c>
      <c r="G5" s="54" t="s">
        <v>164</v>
      </c>
    </row>
    <row r="6" spans="1:7" ht="18.600000000000001" customHeight="1" x14ac:dyDescent="0.3">
      <c r="A6" s="57" t="s">
        <v>103</v>
      </c>
      <c r="B6" s="58">
        <v>62</v>
      </c>
      <c r="C6" s="59">
        <v>154</v>
      </c>
      <c r="D6" s="60">
        <v>96</v>
      </c>
      <c r="E6" s="58">
        <v>52</v>
      </c>
      <c r="F6" s="60">
        <v>64</v>
      </c>
      <c r="G6" s="61">
        <v>3.2258064516129004E-2</v>
      </c>
    </row>
    <row r="7" spans="1:7" ht="18.600000000000001" customHeight="1" x14ac:dyDescent="0.3">
      <c r="A7" s="57" t="s">
        <v>107</v>
      </c>
      <c r="B7" s="58">
        <v>42</v>
      </c>
      <c r="C7" s="59">
        <v>86</v>
      </c>
      <c r="D7" s="60">
        <v>40</v>
      </c>
      <c r="E7" s="58">
        <v>17</v>
      </c>
      <c r="F7" s="60">
        <v>23</v>
      </c>
      <c r="G7" s="61">
        <v>-0.45238095238095233</v>
      </c>
    </row>
    <row r="8" spans="1:7" ht="18.600000000000001" customHeight="1" x14ac:dyDescent="0.3">
      <c r="A8" s="57" t="s">
        <v>108</v>
      </c>
      <c r="B8" s="58">
        <v>251</v>
      </c>
      <c r="C8" s="59">
        <v>1216</v>
      </c>
      <c r="D8" s="60">
        <v>307</v>
      </c>
      <c r="E8" s="58">
        <v>117</v>
      </c>
      <c r="F8" s="60">
        <v>188</v>
      </c>
      <c r="G8" s="61">
        <v>-0.25099601593625498</v>
      </c>
    </row>
    <row r="9" spans="1:7" ht="18.600000000000001" customHeight="1" x14ac:dyDescent="0.3">
      <c r="A9" s="57" t="s">
        <v>109</v>
      </c>
      <c r="B9" s="58">
        <v>53</v>
      </c>
      <c r="C9" s="59">
        <v>205</v>
      </c>
      <c r="D9" s="60">
        <v>113</v>
      </c>
      <c r="E9" s="58">
        <v>60</v>
      </c>
      <c r="F9" s="60">
        <v>69</v>
      </c>
      <c r="G9" s="61">
        <v>0.30188679245283012</v>
      </c>
    </row>
    <row r="10" spans="1:7" ht="18.600000000000001" customHeight="1" x14ac:dyDescent="0.3">
      <c r="A10" s="57" t="s">
        <v>110</v>
      </c>
      <c r="B10" s="58">
        <v>121</v>
      </c>
      <c r="C10" s="59">
        <v>941</v>
      </c>
      <c r="D10" s="60">
        <v>138</v>
      </c>
      <c r="E10" s="58">
        <v>134</v>
      </c>
      <c r="F10" s="60">
        <v>133</v>
      </c>
      <c r="G10" s="61">
        <v>9.9173553719008156E-2</v>
      </c>
    </row>
    <row r="11" spans="1:7" ht="18.600000000000001" customHeight="1" x14ac:dyDescent="0.3">
      <c r="A11" s="57" t="s">
        <v>111</v>
      </c>
      <c r="B11" s="58">
        <v>55</v>
      </c>
      <c r="C11" s="59">
        <v>507</v>
      </c>
      <c r="D11" s="60">
        <v>168</v>
      </c>
      <c r="E11" s="58">
        <v>37</v>
      </c>
      <c r="F11" s="60">
        <v>59</v>
      </c>
      <c r="G11" s="61">
        <v>7.2727272727272751E-2</v>
      </c>
    </row>
    <row r="12" spans="1:7" ht="18.600000000000001" customHeight="1" x14ac:dyDescent="0.3">
      <c r="A12" s="57" t="s">
        <v>112</v>
      </c>
      <c r="B12" s="58">
        <v>166</v>
      </c>
      <c r="C12" s="59">
        <v>954</v>
      </c>
      <c r="D12" s="60">
        <v>135</v>
      </c>
      <c r="E12" s="58">
        <v>123</v>
      </c>
      <c r="F12" s="60">
        <v>129</v>
      </c>
      <c r="G12" s="61">
        <v>-0.22289156626506024</v>
      </c>
    </row>
    <row r="13" spans="1:7" ht="18.600000000000001" customHeight="1" x14ac:dyDescent="0.3">
      <c r="A13" s="57" t="s">
        <v>113</v>
      </c>
      <c r="B13" s="58">
        <v>136</v>
      </c>
      <c r="C13" s="59">
        <v>659</v>
      </c>
      <c r="D13" s="60">
        <v>166</v>
      </c>
      <c r="E13" s="58">
        <v>92</v>
      </c>
      <c r="F13" s="60">
        <v>116</v>
      </c>
      <c r="G13" s="61">
        <v>-0.1470588235294118</v>
      </c>
    </row>
    <row r="14" spans="1:7" ht="18.600000000000001" customHeight="1" x14ac:dyDescent="0.3">
      <c r="A14" s="57" t="s">
        <v>114</v>
      </c>
      <c r="B14" s="58">
        <v>84</v>
      </c>
      <c r="C14" s="59">
        <v>232</v>
      </c>
      <c r="D14" s="60">
        <v>77</v>
      </c>
      <c r="E14" s="58">
        <v>76</v>
      </c>
      <c r="F14" s="60">
        <v>73</v>
      </c>
      <c r="G14" s="61">
        <v>-0.13095238095238093</v>
      </c>
    </row>
    <row r="15" spans="1:7" ht="18.600000000000001" customHeight="1" x14ac:dyDescent="0.3">
      <c r="A15" s="57" t="s">
        <v>115</v>
      </c>
      <c r="B15" s="58">
        <v>199</v>
      </c>
      <c r="C15" s="59">
        <v>523</v>
      </c>
      <c r="D15" s="60">
        <v>237</v>
      </c>
      <c r="E15" s="58">
        <v>122</v>
      </c>
      <c r="F15" s="60">
        <v>139</v>
      </c>
      <c r="G15" s="61">
        <v>-0.30150753768844218</v>
      </c>
    </row>
    <row r="16" spans="1:7" ht="18.600000000000001" customHeight="1" x14ac:dyDescent="0.3">
      <c r="A16" s="57" t="s">
        <v>116</v>
      </c>
      <c r="B16" s="58">
        <v>57</v>
      </c>
      <c r="C16" s="59">
        <v>364</v>
      </c>
      <c r="D16" s="60">
        <v>136</v>
      </c>
      <c r="E16" s="58">
        <v>39</v>
      </c>
      <c r="F16" s="60">
        <v>56</v>
      </c>
      <c r="G16" s="61">
        <v>-1.7543859649122862E-2</v>
      </c>
    </row>
    <row r="17" spans="1:7" ht="18.600000000000001" customHeight="1" x14ac:dyDescent="0.3">
      <c r="A17" s="57" t="s">
        <v>117</v>
      </c>
      <c r="B17" s="58">
        <v>97</v>
      </c>
      <c r="C17" s="59">
        <v>250</v>
      </c>
      <c r="D17" s="60">
        <v>127</v>
      </c>
      <c r="E17" s="58">
        <v>59</v>
      </c>
      <c r="F17" s="60">
        <v>70</v>
      </c>
      <c r="G17" s="61">
        <v>-0.27835051546391754</v>
      </c>
    </row>
    <row r="18" spans="1:7" ht="18.600000000000001" customHeight="1" x14ac:dyDescent="0.3">
      <c r="A18" s="57" t="s">
        <v>120</v>
      </c>
      <c r="B18" s="58">
        <v>55</v>
      </c>
      <c r="C18" s="59">
        <v>122</v>
      </c>
      <c r="D18" s="60">
        <v>76</v>
      </c>
      <c r="E18" s="58">
        <v>48</v>
      </c>
      <c r="F18" s="60">
        <v>52</v>
      </c>
      <c r="G18" s="61">
        <v>-5.4545454545454564E-2</v>
      </c>
    </row>
    <row r="19" spans="1:7" ht="18.600000000000001" customHeight="1" x14ac:dyDescent="0.3">
      <c r="A19" s="62" t="s">
        <v>165</v>
      </c>
      <c r="B19" s="63">
        <v>1378</v>
      </c>
      <c r="C19" s="64">
        <v>6213</v>
      </c>
      <c r="D19" s="65">
        <v>1816</v>
      </c>
      <c r="E19" s="63">
        <v>976</v>
      </c>
      <c r="F19" s="65">
        <v>1171</v>
      </c>
      <c r="G19" s="66">
        <v>-0.15021770682148039</v>
      </c>
    </row>
    <row r="20" spans="1:7" ht="18.600000000000001" customHeight="1" x14ac:dyDescent="0.3">
      <c r="A20" s="57" t="s">
        <v>121</v>
      </c>
      <c r="B20" s="58">
        <v>199</v>
      </c>
      <c r="C20" s="59">
        <v>899</v>
      </c>
      <c r="D20" s="60">
        <v>289</v>
      </c>
      <c r="E20" s="58">
        <v>78</v>
      </c>
      <c r="F20" s="60">
        <v>168</v>
      </c>
      <c r="G20" s="61">
        <v>-0.15577889447236182</v>
      </c>
    </row>
    <row r="21" spans="1:7" ht="18.600000000000001" customHeight="1" x14ac:dyDescent="0.3">
      <c r="A21" s="57" t="s">
        <v>166</v>
      </c>
      <c r="B21" s="58">
        <v>82</v>
      </c>
      <c r="C21" s="59">
        <v>550</v>
      </c>
      <c r="D21" s="60">
        <v>186</v>
      </c>
      <c r="E21" s="58">
        <v>56</v>
      </c>
      <c r="F21" s="60">
        <v>76</v>
      </c>
      <c r="G21" s="61">
        <v>-7.3170731707317027E-2</v>
      </c>
    </row>
    <row r="22" spans="1:7" ht="18.600000000000001" customHeight="1" x14ac:dyDescent="0.3">
      <c r="A22" s="57" t="s">
        <v>123</v>
      </c>
      <c r="B22" s="58">
        <v>73</v>
      </c>
      <c r="C22" s="59">
        <v>548</v>
      </c>
      <c r="D22" s="60">
        <v>126</v>
      </c>
      <c r="E22" s="58">
        <v>69</v>
      </c>
      <c r="F22" s="60">
        <v>83</v>
      </c>
      <c r="G22" s="61">
        <v>0.13698630136986312</v>
      </c>
    </row>
    <row r="23" spans="1:7" ht="18.600000000000001" customHeight="1" x14ac:dyDescent="0.3">
      <c r="A23" s="57" t="s">
        <v>124</v>
      </c>
      <c r="B23" s="58">
        <v>42</v>
      </c>
      <c r="C23" s="59">
        <v>104</v>
      </c>
      <c r="D23" s="60">
        <v>55</v>
      </c>
      <c r="E23" s="58">
        <v>31</v>
      </c>
      <c r="F23" s="60">
        <v>40</v>
      </c>
      <c r="G23" s="61">
        <v>-4.7619047619047672E-2</v>
      </c>
    </row>
    <row r="24" spans="1:7" ht="18.600000000000001" customHeight="1" x14ac:dyDescent="0.3">
      <c r="A24" s="57" t="s">
        <v>125</v>
      </c>
      <c r="B24" s="58">
        <v>27</v>
      </c>
      <c r="C24" s="59">
        <v>280</v>
      </c>
      <c r="D24" s="60">
        <v>113</v>
      </c>
      <c r="E24" s="58">
        <v>47</v>
      </c>
      <c r="F24" s="60">
        <v>58</v>
      </c>
      <c r="G24" s="61">
        <v>1.1481481481481484</v>
      </c>
    </row>
    <row r="25" spans="1:7" ht="18.600000000000001" customHeight="1" x14ac:dyDescent="0.3">
      <c r="A25" s="57" t="s">
        <v>126</v>
      </c>
      <c r="B25" s="58">
        <v>49</v>
      </c>
      <c r="C25" s="59">
        <v>516</v>
      </c>
      <c r="D25" s="60">
        <v>82</v>
      </c>
      <c r="E25" s="58">
        <v>33</v>
      </c>
      <c r="F25" s="60">
        <v>42</v>
      </c>
      <c r="G25" s="61">
        <v>-0.1428571428571429</v>
      </c>
    </row>
    <row r="26" spans="1:7" ht="18.600000000000001" customHeight="1" x14ac:dyDescent="0.3">
      <c r="A26" s="57" t="s">
        <v>129</v>
      </c>
      <c r="B26" s="58">
        <v>158</v>
      </c>
      <c r="C26" s="59">
        <v>1184</v>
      </c>
      <c r="D26" s="60">
        <v>417</v>
      </c>
      <c r="E26" s="58">
        <v>100</v>
      </c>
      <c r="F26" s="60">
        <v>175</v>
      </c>
      <c r="G26" s="61">
        <v>0.10759493670886067</v>
      </c>
    </row>
    <row r="27" spans="1:7" ht="18.600000000000001" customHeight="1" x14ac:dyDescent="0.3">
      <c r="A27" s="57" t="s">
        <v>130</v>
      </c>
      <c r="B27" s="58">
        <v>29</v>
      </c>
      <c r="C27" s="59">
        <v>323</v>
      </c>
      <c r="D27" s="60">
        <v>64</v>
      </c>
      <c r="E27" s="58">
        <v>20</v>
      </c>
      <c r="F27" s="60">
        <v>32</v>
      </c>
      <c r="G27" s="61">
        <v>0.10344827586206895</v>
      </c>
    </row>
    <row r="28" spans="1:7" ht="18.600000000000001" customHeight="1" x14ac:dyDescent="0.3">
      <c r="A28" s="57" t="s">
        <v>131</v>
      </c>
      <c r="B28" s="58">
        <v>62</v>
      </c>
      <c r="C28" s="59">
        <v>271</v>
      </c>
      <c r="D28" s="60">
        <v>93</v>
      </c>
      <c r="E28" s="58">
        <v>43</v>
      </c>
      <c r="F28" s="60">
        <v>65</v>
      </c>
      <c r="G28" s="61">
        <v>4.8387096774193505E-2</v>
      </c>
    </row>
    <row r="29" spans="1:7" ht="18.600000000000001" customHeight="1" x14ac:dyDescent="0.3">
      <c r="A29" s="57" t="s">
        <v>132</v>
      </c>
      <c r="B29" s="58">
        <v>55</v>
      </c>
      <c r="C29" s="59">
        <v>146</v>
      </c>
      <c r="D29" s="60">
        <v>59</v>
      </c>
      <c r="E29" s="58">
        <v>24</v>
      </c>
      <c r="F29" s="60">
        <v>37</v>
      </c>
      <c r="G29" s="61">
        <v>-0.32727272727272727</v>
      </c>
    </row>
    <row r="30" spans="1:7" ht="18.600000000000001" customHeight="1" x14ac:dyDescent="0.3">
      <c r="A30" s="57" t="s">
        <v>133</v>
      </c>
      <c r="B30" s="58">
        <v>35</v>
      </c>
      <c r="C30" s="59">
        <v>105</v>
      </c>
      <c r="D30" s="60">
        <v>40</v>
      </c>
      <c r="E30" s="58">
        <v>17</v>
      </c>
      <c r="F30" s="60">
        <v>25</v>
      </c>
      <c r="G30" s="61">
        <v>-0.2857142857142857</v>
      </c>
    </row>
    <row r="31" spans="1:7" ht="18.600000000000001" customHeight="1" x14ac:dyDescent="0.3">
      <c r="A31" s="57" t="s">
        <v>134</v>
      </c>
      <c r="B31" s="58">
        <v>156</v>
      </c>
      <c r="C31" s="59">
        <v>537</v>
      </c>
      <c r="D31" s="60">
        <v>190</v>
      </c>
      <c r="E31" s="58">
        <v>92</v>
      </c>
      <c r="F31" s="60">
        <v>113</v>
      </c>
      <c r="G31" s="61">
        <v>-0.27564102564102566</v>
      </c>
    </row>
    <row r="32" spans="1:7" ht="18.600000000000001" customHeight="1" x14ac:dyDescent="0.3">
      <c r="A32" s="57" t="s">
        <v>135</v>
      </c>
      <c r="B32" s="58">
        <v>40</v>
      </c>
      <c r="C32" s="59">
        <v>331</v>
      </c>
      <c r="D32" s="60">
        <v>65</v>
      </c>
      <c r="E32" s="58">
        <v>31</v>
      </c>
      <c r="F32" s="60">
        <v>36</v>
      </c>
      <c r="G32" s="61">
        <v>-9.9999999999999978E-2</v>
      </c>
    </row>
    <row r="33" spans="1:7" ht="18.600000000000001" customHeight="1" x14ac:dyDescent="0.3">
      <c r="A33" s="57" t="s">
        <v>136</v>
      </c>
      <c r="B33" s="58">
        <v>184</v>
      </c>
      <c r="C33" s="59">
        <v>527</v>
      </c>
      <c r="D33" s="60">
        <v>256</v>
      </c>
      <c r="E33" s="58">
        <v>162</v>
      </c>
      <c r="F33" s="60">
        <v>187</v>
      </c>
      <c r="G33" s="61">
        <v>1.6304347826086918E-2</v>
      </c>
    </row>
    <row r="34" spans="1:7" ht="18.600000000000001" customHeight="1" x14ac:dyDescent="0.3">
      <c r="A34" s="57" t="s">
        <v>137</v>
      </c>
      <c r="B34" s="58">
        <v>32</v>
      </c>
      <c r="C34" s="59">
        <v>85</v>
      </c>
      <c r="D34" s="60">
        <v>40</v>
      </c>
      <c r="E34" s="58">
        <v>19</v>
      </c>
      <c r="F34" s="60">
        <v>27</v>
      </c>
      <c r="G34" s="61">
        <v>-0.15625</v>
      </c>
    </row>
    <row r="35" spans="1:7" ht="18.600000000000001" customHeight="1" x14ac:dyDescent="0.3">
      <c r="A35" s="57" t="s">
        <v>138</v>
      </c>
      <c r="B35" s="58">
        <v>43</v>
      </c>
      <c r="C35" s="59">
        <v>210</v>
      </c>
      <c r="D35" s="60">
        <v>78</v>
      </c>
      <c r="E35" s="58">
        <v>34</v>
      </c>
      <c r="F35" s="60">
        <v>45</v>
      </c>
      <c r="G35" s="61">
        <v>4.6511627906976827E-2</v>
      </c>
    </row>
    <row r="36" spans="1:7" ht="18.600000000000001" customHeight="1" x14ac:dyDescent="0.3">
      <c r="A36" s="57" t="s">
        <v>167</v>
      </c>
      <c r="B36" s="58">
        <v>82</v>
      </c>
      <c r="C36" s="59">
        <v>544</v>
      </c>
      <c r="D36" s="60">
        <v>190</v>
      </c>
      <c r="E36" s="58">
        <v>92</v>
      </c>
      <c r="F36" s="60">
        <v>115</v>
      </c>
      <c r="G36" s="61">
        <v>0.40243902439024382</v>
      </c>
    </row>
    <row r="37" spans="1:7" ht="18.600000000000001" customHeight="1" x14ac:dyDescent="0.3">
      <c r="A37" s="57" t="s">
        <v>140</v>
      </c>
      <c r="B37" s="58">
        <v>11</v>
      </c>
      <c r="C37" s="59">
        <v>103</v>
      </c>
      <c r="D37" s="60">
        <v>40</v>
      </c>
      <c r="E37" s="58">
        <v>12</v>
      </c>
      <c r="F37" s="60">
        <v>22</v>
      </c>
      <c r="G37" s="61">
        <v>1</v>
      </c>
    </row>
    <row r="38" spans="1:7" ht="18.600000000000001" customHeight="1" x14ac:dyDescent="0.3">
      <c r="A38" s="57" t="s">
        <v>141</v>
      </c>
      <c r="B38" s="58">
        <v>54</v>
      </c>
      <c r="C38" s="59">
        <v>413</v>
      </c>
      <c r="D38" s="60">
        <v>116</v>
      </c>
      <c r="E38" s="58">
        <v>67</v>
      </c>
      <c r="F38" s="60">
        <v>75</v>
      </c>
      <c r="G38" s="61">
        <v>0.38888888888888884</v>
      </c>
    </row>
    <row r="39" spans="1:7" ht="18.600000000000001" customHeight="1" x14ac:dyDescent="0.3">
      <c r="A39" s="57" t="s">
        <v>143</v>
      </c>
      <c r="B39" s="58">
        <v>16</v>
      </c>
      <c r="C39" s="59">
        <v>146</v>
      </c>
      <c r="D39" s="60">
        <v>53</v>
      </c>
      <c r="E39" s="58">
        <v>30</v>
      </c>
      <c r="F39" s="60">
        <v>36</v>
      </c>
      <c r="G39" s="61">
        <v>1.25</v>
      </c>
    </row>
    <row r="40" spans="1:7" ht="18.600000000000001" customHeight="1" x14ac:dyDescent="0.3">
      <c r="A40" s="62" t="s">
        <v>165</v>
      </c>
      <c r="B40" s="63">
        <v>1429</v>
      </c>
      <c r="C40" s="64">
        <v>7822</v>
      </c>
      <c r="D40" s="65">
        <v>2552</v>
      </c>
      <c r="E40" s="63">
        <v>1057</v>
      </c>
      <c r="F40" s="64">
        <v>1457</v>
      </c>
      <c r="G40" s="66">
        <v>1.9594121763470973E-2</v>
      </c>
    </row>
  </sheetData>
  <mergeCells count="3">
    <mergeCell ref="A4:A5"/>
    <mergeCell ref="C4:E4"/>
    <mergeCell ref="F4: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317F2-D1D9-4872-A9E0-3F0BB5E0F077}">
  <sheetPr>
    <tabColor theme="7" tint="0.79998168889431442"/>
  </sheetPr>
  <dimension ref="A1:H65"/>
  <sheetViews>
    <sheetView workbookViewId="0">
      <pane xSplit="3" ySplit="11" topLeftCell="D12" activePane="bottomRight" state="frozen"/>
      <selection activeCell="E21" sqref="E21"/>
      <selection pane="topRight" activeCell="E21" sqref="E21"/>
      <selection pane="bottomLeft" activeCell="E21" sqref="E21"/>
      <selection pane="bottomRight" activeCell="D12" sqref="D12"/>
    </sheetView>
  </sheetViews>
  <sheetFormatPr defaultRowHeight="13.2" x14ac:dyDescent="0.25"/>
  <cols>
    <col min="1" max="1" width="18.33203125" customWidth="1"/>
    <col min="2" max="2" width="10.6640625" customWidth="1"/>
    <col min="3" max="3" width="42.109375" customWidth="1"/>
    <col min="4" max="4" width="6.5546875" customWidth="1"/>
    <col min="5" max="5" width="6.88671875" customWidth="1"/>
    <col min="6" max="7" width="6.5546875" customWidth="1"/>
    <col min="8" max="8" width="13.21875" customWidth="1"/>
  </cols>
  <sheetData>
    <row r="1" spans="1:8" s="1" customFormat="1" ht="34.65" customHeight="1" x14ac:dyDescent="0.2">
      <c r="A1" s="69" t="s">
        <v>0</v>
      </c>
      <c r="B1" s="69"/>
      <c r="C1" s="69"/>
      <c r="D1" s="69"/>
      <c r="E1" s="69"/>
      <c r="F1" s="69"/>
      <c r="G1" s="69"/>
      <c r="H1" s="69"/>
    </row>
    <row r="2" spans="1:8" s="1" customFormat="1" ht="13.95" customHeight="1" x14ac:dyDescent="0.2">
      <c r="A2" s="2" t="s">
        <v>1</v>
      </c>
      <c r="B2" s="3" t="s">
        <v>2</v>
      </c>
    </row>
    <row r="3" spans="1:8" s="1" customFormat="1" ht="13.95" customHeight="1" x14ac:dyDescent="0.2">
      <c r="A3" s="2" t="s">
        <v>3</v>
      </c>
      <c r="B3" s="3">
        <v>45882</v>
      </c>
    </row>
    <row r="4" spans="1:8" s="1" customFormat="1" ht="13.95" customHeight="1" x14ac:dyDescent="0.2">
      <c r="A4" s="2" t="s">
        <v>4</v>
      </c>
      <c r="B4" s="4" t="s">
        <v>5</v>
      </c>
    </row>
    <row r="5" spans="1:8" s="1" customFormat="1" ht="13.95" customHeight="1" x14ac:dyDescent="0.2">
      <c r="A5" s="2"/>
      <c r="B5" s="4" t="s">
        <v>6</v>
      </c>
    </row>
    <row r="6" spans="1:8" s="1" customFormat="1" ht="13.95" customHeight="1" x14ac:dyDescent="0.2">
      <c r="A6" s="2" t="s">
        <v>7</v>
      </c>
      <c r="B6" s="4" t="s">
        <v>8</v>
      </c>
    </row>
    <row r="7" spans="1:8" s="1" customFormat="1" ht="13.95" customHeight="1" x14ac:dyDescent="0.2">
      <c r="A7" s="2" t="s">
        <v>9</v>
      </c>
      <c r="B7" s="4" t="s">
        <v>10</v>
      </c>
    </row>
    <row r="8" spans="1:8" s="1" customFormat="1" ht="13.95" customHeight="1" x14ac:dyDescent="0.2">
      <c r="A8" s="2" t="s">
        <v>11</v>
      </c>
      <c r="B8" s="4" t="s">
        <v>12</v>
      </c>
    </row>
    <row r="9" spans="1:8" s="1" customFormat="1" ht="13.95" customHeight="1" x14ac:dyDescent="0.2">
      <c r="A9" s="2" t="s">
        <v>13</v>
      </c>
      <c r="B9" s="4" t="s">
        <v>14</v>
      </c>
    </row>
    <row r="10" spans="1:8" s="1" customFormat="1" ht="18.149999999999999" customHeight="1" x14ac:dyDescent="0.2"/>
    <row r="11" spans="1:8" s="1" customFormat="1" ht="22.95" customHeight="1" x14ac:dyDescent="0.2">
      <c r="A11" s="5" t="s">
        <v>15</v>
      </c>
      <c r="B11" s="5" t="s">
        <v>16</v>
      </c>
      <c r="C11" s="5" t="s">
        <v>17</v>
      </c>
      <c r="D11" s="6" t="s">
        <v>18</v>
      </c>
      <c r="E11" s="6" t="s">
        <v>19</v>
      </c>
      <c r="F11" s="6" t="s">
        <v>20</v>
      </c>
      <c r="G11" s="6" t="s">
        <v>21</v>
      </c>
      <c r="H11" s="6" t="s">
        <v>22</v>
      </c>
    </row>
    <row r="12" spans="1:8" s="1" customFormat="1" ht="19.649999999999999" customHeight="1" x14ac:dyDescent="0.2">
      <c r="A12" s="7" t="s">
        <v>23</v>
      </c>
      <c r="B12" s="8" t="s">
        <v>24</v>
      </c>
      <c r="C12" s="9" t="s">
        <v>25</v>
      </c>
      <c r="D12" s="10">
        <v>98</v>
      </c>
      <c r="E12" s="10">
        <v>92</v>
      </c>
      <c r="F12" s="10">
        <v>96</v>
      </c>
      <c r="G12" s="11">
        <v>96</v>
      </c>
      <c r="H12" s="12">
        <v>0</v>
      </c>
    </row>
    <row r="13" spans="1:8" s="1" customFormat="1" ht="19.649999999999999" customHeight="1" x14ac:dyDescent="0.2">
      <c r="A13" s="7" t="s">
        <v>23</v>
      </c>
      <c r="B13" s="8" t="s">
        <v>24</v>
      </c>
      <c r="C13" s="9" t="s">
        <v>26</v>
      </c>
      <c r="D13" s="10">
        <v>56</v>
      </c>
      <c r="E13" s="10">
        <v>66</v>
      </c>
      <c r="F13" s="10">
        <v>57</v>
      </c>
      <c r="G13" s="11">
        <v>40</v>
      </c>
      <c r="H13" s="12">
        <v>-0.29824561403508798</v>
      </c>
    </row>
    <row r="14" spans="1:8" s="1" customFormat="1" ht="19.649999999999999" customHeight="1" x14ac:dyDescent="0.2">
      <c r="A14" s="7" t="s">
        <v>23</v>
      </c>
      <c r="B14" s="8" t="s">
        <v>27</v>
      </c>
      <c r="C14" s="9" t="s">
        <v>28</v>
      </c>
      <c r="D14" s="10">
        <v>358</v>
      </c>
      <c r="E14" s="10">
        <v>450</v>
      </c>
      <c r="F14" s="10">
        <v>363</v>
      </c>
      <c r="G14" s="11">
        <v>307</v>
      </c>
      <c r="H14" s="12">
        <v>-0.154269972451791</v>
      </c>
    </row>
    <row r="15" spans="1:8" s="1" customFormat="1" ht="19.649999999999999" customHeight="1" x14ac:dyDescent="0.2">
      <c r="A15" s="7" t="s">
        <v>23</v>
      </c>
      <c r="B15" s="8" t="s">
        <v>29</v>
      </c>
      <c r="C15" s="9" t="s">
        <v>30</v>
      </c>
      <c r="D15" s="10">
        <v>90</v>
      </c>
      <c r="E15" s="10">
        <v>110</v>
      </c>
      <c r="F15" s="10">
        <v>100</v>
      </c>
      <c r="G15" s="11">
        <v>113</v>
      </c>
      <c r="H15" s="12">
        <v>0.13</v>
      </c>
    </row>
    <row r="16" spans="1:8" s="1" customFormat="1" ht="19.649999999999999" customHeight="1" x14ac:dyDescent="0.2">
      <c r="A16" s="7" t="s">
        <v>23</v>
      </c>
      <c r="B16" s="8" t="s">
        <v>29</v>
      </c>
      <c r="C16" s="9" t="s">
        <v>31</v>
      </c>
      <c r="D16" s="10">
        <v>224</v>
      </c>
      <c r="E16" s="10">
        <v>202</v>
      </c>
      <c r="F16" s="10">
        <v>134</v>
      </c>
      <c r="G16" s="11">
        <v>138</v>
      </c>
      <c r="H16" s="12">
        <v>2.9850746268656699E-2</v>
      </c>
    </row>
    <row r="17" spans="1:8" s="1" customFormat="1" ht="19.649999999999999" customHeight="1" x14ac:dyDescent="0.2">
      <c r="A17" s="7" t="s">
        <v>23</v>
      </c>
      <c r="B17" s="8" t="s">
        <v>27</v>
      </c>
      <c r="C17" s="9" t="s">
        <v>32</v>
      </c>
      <c r="D17" s="10">
        <v>234</v>
      </c>
      <c r="E17" s="10">
        <v>255</v>
      </c>
      <c r="F17" s="10">
        <v>180</v>
      </c>
      <c r="G17" s="11">
        <v>168</v>
      </c>
      <c r="H17" s="12">
        <v>-6.6666666666666693E-2</v>
      </c>
    </row>
    <row r="18" spans="1:8" s="1" customFormat="1" ht="19.649999999999999" customHeight="1" x14ac:dyDescent="0.2">
      <c r="A18" s="7" t="s">
        <v>23</v>
      </c>
      <c r="B18" s="8" t="s">
        <v>27</v>
      </c>
      <c r="C18" s="9" t="s">
        <v>33</v>
      </c>
      <c r="D18" s="10">
        <v>858</v>
      </c>
      <c r="E18" s="10">
        <v>245</v>
      </c>
      <c r="F18" s="10">
        <v>175</v>
      </c>
      <c r="G18" s="11">
        <v>135</v>
      </c>
      <c r="H18" s="12">
        <v>-0.22857142857142901</v>
      </c>
    </row>
    <row r="19" spans="1:8" s="1" customFormat="1" ht="19.649999999999999" customHeight="1" x14ac:dyDescent="0.2">
      <c r="A19" s="7" t="s">
        <v>23</v>
      </c>
      <c r="B19" s="8" t="s">
        <v>34</v>
      </c>
      <c r="C19" s="9" t="s">
        <v>35</v>
      </c>
      <c r="D19" s="10">
        <v>296</v>
      </c>
      <c r="E19" s="10">
        <v>176</v>
      </c>
      <c r="F19" s="10">
        <v>165</v>
      </c>
      <c r="G19" s="11">
        <v>166</v>
      </c>
      <c r="H19" s="12">
        <v>6.0606060606060597E-3</v>
      </c>
    </row>
    <row r="20" spans="1:8" s="1" customFormat="1" ht="19.649999999999999" customHeight="1" x14ac:dyDescent="0.2">
      <c r="A20" s="7" t="s">
        <v>23</v>
      </c>
      <c r="B20" s="8" t="s">
        <v>29</v>
      </c>
      <c r="C20" s="9" t="s">
        <v>36</v>
      </c>
      <c r="D20" s="10">
        <v>511</v>
      </c>
      <c r="E20" s="10">
        <v>106</v>
      </c>
      <c r="F20" s="10">
        <v>91</v>
      </c>
      <c r="G20" s="11">
        <v>77</v>
      </c>
      <c r="H20" s="12">
        <v>-0.15384615384615399</v>
      </c>
    </row>
    <row r="21" spans="1:8" s="1" customFormat="1" ht="19.649999999999999" customHeight="1" x14ac:dyDescent="0.2">
      <c r="A21" s="7" t="s">
        <v>23</v>
      </c>
      <c r="B21" s="8" t="s">
        <v>29</v>
      </c>
      <c r="C21" s="9" t="s">
        <v>37</v>
      </c>
      <c r="D21" s="10">
        <v>340</v>
      </c>
      <c r="E21" s="10">
        <v>386</v>
      </c>
      <c r="F21" s="10">
        <v>314</v>
      </c>
      <c r="G21" s="11">
        <v>237</v>
      </c>
      <c r="H21" s="12">
        <v>-0.24522292993630601</v>
      </c>
    </row>
    <row r="22" spans="1:8" s="1" customFormat="1" ht="19.649999999999999" customHeight="1" x14ac:dyDescent="0.2">
      <c r="A22" s="7" t="s">
        <v>23</v>
      </c>
      <c r="B22" s="8" t="s">
        <v>34</v>
      </c>
      <c r="C22" s="9" t="s">
        <v>38</v>
      </c>
      <c r="D22" s="10">
        <v>183</v>
      </c>
      <c r="E22" s="10">
        <v>167</v>
      </c>
      <c r="F22" s="10">
        <v>143</v>
      </c>
      <c r="G22" s="11">
        <v>138</v>
      </c>
      <c r="H22" s="12">
        <v>-3.4965034965035002E-2</v>
      </c>
    </row>
    <row r="23" spans="1:8" s="1" customFormat="1" ht="19.649999999999999" customHeight="1" x14ac:dyDescent="0.2">
      <c r="A23" s="7" t="s">
        <v>23</v>
      </c>
      <c r="B23" s="8" t="s">
        <v>34</v>
      </c>
      <c r="C23" s="9" t="s">
        <v>39</v>
      </c>
      <c r="D23" s="10">
        <v>155</v>
      </c>
      <c r="E23" s="10">
        <v>155</v>
      </c>
      <c r="F23" s="10">
        <v>152</v>
      </c>
      <c r="G23" s="11">
        <v>127</v>
      </c>
      <c r="H23" s="12">
        <v>-0.16447368421052599</v>
      </c>
    </row>
    <row r="24" spans="1:8" s="1" customFormat="1" ht="19.649999999999999" customHeight="1" x14ac:dyDescent="0.2">
      <c r="A24" s="7" t="s">
        <v>23</v>
      </c>
      <c r="B24" s="8" t="s">
        <v>34</v>
      </c>
      <c r="C24" s="9" t="s">
        <v>40</v>
      </c>
      <c r="D24" s="10">
        <v>273</v>
      </c>
      <c r="E24" s="10">
        <v>275</v>
      </c>
      <c r="F24" s="10">
        <v>117</v>
      </c>
      <c r="G24" s="11">
        <v>117</v>
      </c>
      <c r="H24" s="12">
        <v>0</v>
      </c>
    </row>
    <row r="25" spans="1:8" s="1" customFormat="1" ht="19.649999999999999" customHeight="1" x14ac:dyDescent="0.2">
      <c r="A25" s="7" t="s">
        <v>23</v>
      </c>
      <c r="B25" s="8" t="s">
        <v>34</v>
      </c>
      <c r="C25" s="9" t="s">
        <v>41</v>
      </c>
      <c r="D25" s="10">
        <v>113</v>
      </c>
      <c r="E25" s="10">
        <v>106</v>
      </c>
      <c r="F25" s="10">
        <v>37</v>
      </c>
      <c r="G25" s="11">
        <v>35</v>
      </c>
      <c r="H25" s="12">
        <v>-5.4054054054054099E-2</v>
      </c>
    </row>
    <row r="26" spans="1:8" s="1" customFormat="1" ht="19.649999999999999" customHeight="1" x14ac:dyDescent="0.2">
      <c r="A26" s="7" t="s">
        <v>23</v>
      </c>
      <c r="B26" s="8" t="s">
        <v>34</v>
      </c>
      <c r="C26" s="9" t="s">
        <v>42</v>
      </c>
      <c r="D26" s="10">
        <v>99</v>
      </c>
      <c r="E26" s="10">
        <v>92</v>
      </c>
      <c r="F26" s="10">
        <v>87</v>
      </c>
      <c r="G26" s="11">
        <v>76</v>
      </c>
      <c r="H26" s="12">
        <v>-0.126436781609195</v>
      </c>
    </row>
    <row r="27" spans="1:8" s="1" customFormat="1" ht="19.649999999999999" customHeight="1" x14ac:dyDescent="0.2">
      <c r="A27" s="13"/>
      <c r="B27" s="14"/>
      <c r="C27" s="15" t="s">
        <v>43</v>
      </c>
      <c r="D27" s="16">
        <f>SUM(D12:D26)</f>
        <v>3888</v>
      </c>
      <c r="E27" s="16">
        <f>SUM(E12:E26)</f>
        <v>2883</v>
      </c>
      <c r="F27" s="16">
        <f>SUM(F12:F26)</f>
        <v>2211</v>
      </c>
      <c r="G27" s="17">
        <f>SUM(G12:G26)</f>
        <v>1970</v>
      </c>
      <c r="H27" s="18">
        <f>(G27-F27)/F27</f>
        <v>-0.10900045228403438</v>
      </c>
    </row>
    <row r="28" spans="1:8" s="1" customFormat="1" ht="19.649999999999999" customHeight="1" x14ac:dyDescent="0.2">
      <c r="A28" s="7" t="s">
        <v>44</v>
      </c>
      <c r="B28" s="8" t="s">
        <v>27</v>
      </c>
      <c r="C28" s="9" t="s">
        <v>45</v>
      </c>
      <c r="D28" s="10">
        <v>242</v>
      </c>
      <c r="E28" s="10">
        <v>300</v>
      </c>
      <c r="F28" s="10">
        <v>364</v>
      </c>
      <c r="G28" s="11">
        <v>288</v>
      </c>
      <c r="H28" s="12">
        <v>-0.20879120879120899</v>
      </c>
    </row>
    <row r="29" spans="1:8" s="1" customFormat="1" ht="19.649999999999999" customHeight="1" x14ac:dyDescent="0.2">
      <c r="A29" s="7" t="s">
        <v>44</v>
      </c>
      <c r="B29" s="8" t="s">
        <v>27</v>
      </c>
      <c r="C29" s="9" t="s">
        <v>46</v>
      </c>
      <c r="D29" s="10">
        <v>213</v>
      </c>
      <c r="E29" s="10">
        <v>168</v>
      </c>
      <c r="F29" s="10">
        <v>170</v>
      </c>
      <c r="G29" s="11">
        <v>186</v>
      </c>
      <c r="H29" s="12">
        <v>9.41176470588235E-2</v>
      </c>
    </row>
    <row r="30" spans="1:8" s="1" customFormat="1" ht="19.649999999999999" customHeight="1" x14ac:dyDescent="0.2">
      <c r="A30" s="7" t="s">
        <v>44</v>
      </c>
      <c r="B30" s="8" t="s">
        <v>29</v>
      </c>
      <c r="C30" s="9" t="s">
        <v>47</v>
      </c>
      <c r="D30" s="10">
        <v>72</v>
      </c>
      <c r="E30" s="10">
        <v>77</v>
      </c>
      <c r="F30" s="10">
        <v>104</v>
      </c>
      <c r="G30" s="11">
        <v>126</v>
      </c>
      <c r="H30" s="12">
        <v>0.21153846153846201</v>
      </c>
    </row>
    <row r="31" spans="1:8" s="1" customFormat="1" ht="19.649999999999999" customHeight="1" x14ac:dyDescent="0.2">
      <c r="A31" s="7" t="s">
        <v>44</v>
      </c>
      <c r="B31" s="8" t="s">
        <v>34</v>
      </c>
      <c r="C31" s="9" t="s">
        <v>48</v>
      </c>
      <c r="D31" s="10">
        <v>47</v>
      </c>
      <c r="E31" s="10">
        <v>47</v>
      </c>
      <c r="F31" s="10">
        <v>57</v>
      </c>
      <c r="G31" s="11">
        <v>56</v>
      </c>
      <c r="H31" s="12">
        <v>-1.7543859649122799E-2</v>
      </c>
    </row>
    <row r="32" spans="1:8" s="1" customFormat="1" ht="19.649999999999999" customHeight="1" x14ac:dyDescent="0.2">
      <c r="A32" s="7" t="s">
        <v>44</v>
      </c>
      <c r="B32" s="8" t="s">
        <v>29</v>
      </c>
      <c r="C32" s="9" t="s">
        <v>49</v>
      </c>
      <c r="D32" s="10">
        <v>42</v>
      </c>
      <c r="E32" s="10">
        <v>38</v>
      </c>
      <c r="F32" s="10">
        <v>48</v>
      </c>
      <c r="G32" s="11">
        <v>113</v>
      </c>
      <c r="H32" s="12">
        <v>1.3541666666666701</v>
      </c>
    </row>
    <row r="33" spans="1:8" s="1" customFormat="1" ht="19.649999999999999" customHeight="1" x14ac:dyDescent="0.2">
      <c r="A33" s="7" t="s">
        <v>44</v>
      </c>
      <c r="B33" s="8" t="s">
        <v>27</v>
      </c>
      <c r="C33" s="9" t="s">
        <v>50</v>
      </c>
      <c r="D33" s="10">
        <v>121</v>
      </c>
      <c r="E33" s="10">
        <v>99</v>
      </c>
      <c r="F33" s="10">
        <v>71</v>
      </c>
      <c r="G33" s="11">
        <v>82</v>
      </c>
      <c r="H33" s="12">
        <v>0.154929577464789</v>
      </c>
    </row>
    <row r="34" spans="1:8" s="1" customFormat="1" ht="19.649999999999999" customHeight="1" x14ac:dyDescent="0.2">
      <c r="A34" s="7" t="s">
        <v>44</v>
      </c>
      <c r="B34" s="8" t="s">
        <v>34</v>
      </c>
      <c r="C34" s="9" t="s">
        <v>51</v>
      </c>
      <c r="D34" s="10">
        <v>217</v>
      </c>
      <c r="E34" s="10">
        <v>192</v>
      </c>
      <c r="F34" s="10">
        <v>46</v>
      </c>
      <c r="G34" s="11">
        <v>50</v>
      </c>
      <c r="H34" s="12">
        <v>8.6956521739130405E-2</v>
      </c>
    </row>
    <row r="35" spans="1:8" s="1" customFormat="1" ht="19.649999999999999" customHeight="1" x14ac:dyDescent="0.2">
      <c r="A35" s="7" t="s">
        <v>44</v>
      </c>
      <c r="B35" s="8" t="s">
        <v>27</v>
      </c>
      <c r="C35" s="9" t="s">
        <v>52</v>
      </c>
      <c r="D35" s="10">
        <v>115</v>
      </c>
      <c r="E35" s="10">
        <v>128</v>
      </c>
      <c r="F35" s="10">
        <v>57</v>
      </c>
      <c r="G35" s="11">
        <v>53</v>
      </c>
      <c r="H35" s="12">
        <v>-7.0175438596491196E-2</v>
      </c>
    </row>
    <row r="36" spans="1:8" s="1" customFormat="1" ht="19.649999999999999" customHeight="1" x14ac:dyDescent="0.2">
      <c r="A36" s="7" t="s">
        <v>44</v>
      </c>
      <c r="B36" s="8" t="s">
        <v>27</v>
      </c>
      <c r="C36" s="9" t="s">
        <v>53</v>
      </c>
      <c r="D36" s="10">
        <v>412</v>
      </c>
      <c r="E36" s="10">
        <v>424</v>
      </c>
      <c r="F36" s="10">
        <v>415</v>
      </c>
      <c r="G36" s="11">
        <v>416</v>
      </c>
      <c r="H36" s="12">
        <v>2.4096385542168699E-3</v>
      </c>
    </row>
    <row r="37" spans="1:8" s="1" customFormat="1" ht="19.649999999999999" customHeight="1" x14ac:dyDescent="0.2">
      <c r="A37" s="7" t="s">
        <v>44</v>
      </c>
      <c r="B37" s="8" t="s">
        <v>27</v>
      </c>
      <c r="C37" s="9" t="s">
        <v>54</v>
      </c>
      <c r="D37" s="10">
        <v>22</v>
      </c>
      <c r="E37" s="10">
        <v>53</v>
      </c>
      <c r="F37" s="10">
        <v>48</v>
      </c>
      <c r="G37" s="11">
        <v>64</v>
      </c>
      <c r="H37" s="12">
        <v>0.33333333333333298</v>
      </c>
    </row>
    <row r="38" spans="1:8" s="1" customFormat="1" ht="19.649999999999999" customHeight="1" x14ac:dyDescent="0.2">
      <c r="A38" s="7" t="s">
        <v>44</v>
      </c>
      <c r="B38" s="19" t="s">
        <v>34</v>
      </c>
      <c r="C38" s="9" t="s">
        <v>55</v>
      </c>
      <c r="D38" s="10">
        <v>76</v>
      </c>
      <c r="E38" s="10">
        <v>53</v>
      </c>
      <c r="F38" s="10">
        <v>81</v>
      </c>
      <c r="G38" s="11">
        <v>93</v>
      </c>
      <c r="H38" s="12">
        <v>0.148148148148148</v>
      </c>
    </row>
    <row r="39" spans="1:8" s="1" customFormat="1" ht="19.649999999999999" customHeight="1" x14ac:dyDescent="0.2">
      <c r="A39" s="7" t="s">
        <v>44</v>
      </c>
      <c r="B39" s="8" t="s">
        <v>24</v>
      </c>
      <c r="C39" s="9" t="s">
        <v>56</v>
      </c>
      <c r="D39" s="10">
        <v>75</v>
      </c>
      <c r="E39" s="10">
        <v>90</v>
      </c>
      <c r="F39" s="10">
        <v>101</v>
      </c>
      <c r="G39" s="11">
        <v>59</v>
      </c>
      <c r="H39" s="12">
        <v>-0.41584158415841599</v>
      </c>
    </row>
    <row r="40" spans="1:8" s="1" customFormat="1" ht="19.649999999999999" customHeight="1" x14ac:dyDescent="0.2">
      <c r="A40" s="7" t="s">
        <v>44</v>
      </c>
      <c r="B40" s="8" t="s">
        <v>24</v>
      </c>
      <c r="C40" s="9" t="s">
        <v>57</v>
      </c>
      <c r="D40" s="10">
        <v>35</v>
      </c>
      <c r="E40" s="10">
        <v>43</v>
      </c>
      <c r="F40" s="10">
        <v>53</v>
      </c>
      <c r="G40" s="11">
        <v>40</v>
      </c>
      <c r="H40" s="12">
        <v>-0.245283018867925</v>
      </c>
    </row>
    <row r="41" spans="1:8" s="1" customFormat="1" ht="19.649999999999999" customHeight="1" x14ac:dyDescent="0.2">
      <c r="A41" s="7" t="s">
        <v>44</v>
      </c>
      <c r="B41" s="8" t="s">
        <v>24</v>
      </c>
      <c r="C41" s="9" t="s">
        <v>58</v>
      </c>
      <c r="D41" s="10">
        <v>211</v>
      </c>
      <c r="E41" s="10">
        <v>235</v>
      </c>
      <c r="F41" s="10">
        <v>214</v>
      </c>
      <c r="G41" s="11">
        <v>190</v>
      </c>
      <c r="H41" s="12">
        <v>-0.11214953271028</v>
      </c>
    </row>
    <row r="42" spans="1:8" s="1" customFormat="1" ht="19.649999999999999" customHeight="1" x14ac:dyDescent="0.2">
      <c r="A42" s="7" t="s">
        <v>44</v>
      </c>
      <c r="B42" s="8" t="s">
        <v>29</v>
      </c>
      <c r="C42" s="9" t="s">
        <v>59</v>
      </c>
      <c r="D42" s="10">
        <v>52</v>
      </c>
      <c r="E42" s="10">
        <v>76</v>
      </c>
      <c r="F42" s="10">
        <v>65</v>
      </c>
      <c r="G42" s="11">
        <v>65</v>
      </c>
      <c r="H42" s="12">
        <v>0</v>
      </c>
    </row>
    <row r="43" spans="1:8" s="1" customFormat="1" ht="19.649999999999999" customHeight="1" x14ac:dyDescent="0.2">
      <c r="A43" s="7" t="s">
        <v>44</v>
      </c>
      <c r="B43" s="8" t="s">
        <v>29</v>
      </c>
      <c r="C43" s="9" t="s">
        <v>60</v>
      </c>
      <c r="D43" s="10">
        <v>228</v>
      </c>
      <c r="E43" s="10">
        <v>232</v>
      </c>
      <c r="F43" s="10">
        <v>258</v>
      </c>
      <c r="G43" s="11">
        <v>256</v>
      </c>
      <c r="H43" s="12">
        <v>-7.7519379844961196E-3</v>
      </c>
    </row>
    <row r="44" spans="1:8" s="1" customFormat="1" ht="19.649999999999999" customHeight="1" x14ac:dyDescent="0.2">
      <c r="A44" s="7" t="s">
        <v>44</v>
      </c>
      <c r="B44" s="8" t="s">
        <v>24</v>
      </c>
      <c r="C44" s="9" t="s">
        <v>61</v>
      </c>
      <c r="D44" s="10">
        <v>39</v>
      </c>
      <c r="E44" s="10">
        <v>49</v>
      </c>
      <c r="F44" s="10">
        <v>43</v>
      </c>
      <c r="G44" s="11">
        <v>40</v>
      </c>
      <c r="H44" s="12">
        <v>-6.9767441860465101E-2</v>
      </c>
    </row>
    <row r="45" spans="1:8" s="1" customFormat="1" ht="19.649999999999999" customHeight="1" x14ac:dyDescent="0.2">
      <c r="A45" s="7" t="s">
        <v>44</v>
      </c>
      <c r="B45" s="8" t="s">
        <v>27</v>
      </c>
      <c r="C45" s="9" t="s">
        <v>62</v>
      </c>
      <c r="D45" s="10">
        <v>58</v>
      </c>
      <c r="E45" s="10">
        <v>91</v>
      </c>
      <c r="F45" s="10">
        <v>81</v>
      </c>
      <c r="G45" s="11">
        <v>78</v>
      </c>
      <c r="H45" s="12">
        <v>-3.7037037037037E-2</v>
      </c>
    </row>
    <row r="46" spans="1:8" s="1" customFormat="1" ht="19.649999999999999" customHeight="1" x14ac:dyDescent="0.2">
      <c r="A46" s="7" t="s">
        <v>44</v>
      </c>
      <c r="B46" s="8" t="s">
        <v>29</v>
      </c>
      <c r="C46" s="9" t="s">
        <v>63</v>
      </c>
      <c r="D46" s="10">
        <v>163</v>
      </c>
      <c r="E46" s="10">
        <v>189</v>
      </c>
      <c r="F46" s="10">
        <v>132</v>
      </c>
      <c r="G46" s="11">
        <v>190</v>
      </c>
      <c r="H46" s="12">
        <v>0.439393939393939</v>
      </c>
    </row>
    <row r="47" spans="1:8" s="1" customFormat="1" ht="19.649999999999999" customHeight="1" x14ac:dyDescent="0.2">
      <c r="A47" s="7" t="s">
        <v>44</v>
      </c>
      <c r="B47" s="8" t="s">
        <v>34</v>
      </c>
      <c r="C47" s="9" t="s">
        <v>64</v>
      </c>
      <c r="D47" s="10">
        <v>34</v>
      </c>
      <c r="E47" s="10">
        <v>24</v>
      </c>
      <c r="F47" s="10">
        <v>27</v>
      </c>
      <c r="G47" s="11">
        <v>40</v>
      </c>
      <c r="H47" s="12">
        <v>0.48148148148148101</v>
      </c>
    </row>
    <row r="48" spans="1:8" s="1" customFormat="1" ht="19.649999999999999" customHeight="1" x14ac:dyDescent="0.2">
      <c r="A48" s="7" t="s">
        <v>44</v>
      </c>
      <c r="B48" s="8" t="s">
        <v>29</v>
      </c>
      <c r="C48" s="9" t="s">
        <v>65</v>
      </c>
      <c r="D48" s="10">
        <v>79</v>
      </c>
      <c r="E48" s="10">
        <v>98</v>
      </c>
      <c r="F48" s="10">
        <v>85</v>
      </c>
      <c r="G48" s="11">
        <v>116</v>
      </c>
      <c r="H48" s="12">
        <v>0.36470588235294099</v>
      </c>
    </row>
    <row r="49" spans="1:8" s="1" customFormat="1" ht="19.649999999999999" customHeight="1" x14ac:dyDescent="0.2">
      <c r="A49" s="7" t="s">
        <v>44</v>
      </c>
      <c r="B49" s="8" t="s">
        <v>34</v>
      </c>
      <c r="C49" s="9" t="s">
        <v>66</v>
      </c>
      <c r="D49" s="10">
        <v>224</v>
      </c>
      <c r="E49" s="10">
        <v>238</v>
      </c>
      <c r="F49" s="10">
        <v>109</v>
      </c>
      <c r="G49" s="11">
        <v>97</v>
      </c>
      <c r="H49" s="12">
        <v>-0.11009174311926601</v>
      </c>
    </row>
    <row r="50" spans="1:8" s="1" customFormat="1" ht="19.649999999999999" customHeight="1" x14ac:dyDescent="0.2">
      <c r="A50" s="7" t="s">
        <v>44</v>
      </c>
      <c r="B50" s="8" t="s">
        <v>34</v>
      </c>
      <c r="C50" s="9" t="s">
        <v>67</v>
      </c>
      <c r="D50" s="10">
        <v>63</v>
      </c>
      <c r="E50" s="10">
        <v>54</v>
      </c>
      <c r="F50" s="10">
        <v>33</v>
      </c>
      <c r="G50" s="11">
        <v>53</v>
      </c>
      <c r="H50" s="12">
        <v>0.60606060606060597</v>
      </c>
    </row>
    <row r="51" spans="1:8" s="1" customFormat="1" ht="19.649999999999999" customHeight="1" x14ac:dyDescent="0.2">
      <c r="A51" s="13"/>
      <c r="B51" s="14"/>
      <c r="C51" s="15" t="s">
        <v>68</v>
      </c>
      <c r="D51" s="16">
        <f>SUM(D28:D50)</f>
        <v>2840</v>
      </c>
      <c r="E51" s="16">
        <f>SUM(E28:E50)</f>
        <v>2998</v>
      </c>
      <c r="F51" s="16">
        <f>SUM(F28:F50)</f>
        <v>2662</v>
      </c>
      <c r="G51" s="17">
        <f>SUM(G28:G50)</f>
        <v>2751</v>
      </c>
      <c r="H51" s="18">
        <f>(G51-F51)/F51</f>
        <v>3.3433508640120208E-2</v>
      </c>
    </row>
    <row r="52" spans="1:8" s="1" customFormat="1" ht="19.649999999999999" customHeight="1" x14ac:dyDescent="0.2">
      <c r="A52" s="7" t="s">
        <v>69</v>
      </c>
      <c r="B52" s="8" t="s">
        <v>27</v>
      </c>
      <c r="C52" s="9" t="s">
        <v>70</v>
      </c>
      <c r="D52" s="10">
        <v>30</v>
      </c>
      <c r="E52" s="10">
        <v>22</v>
      </c>
      <c r="F52" s="10">
        <v>18</v>
      </c>
      <c r="G52" s="11">
        <v>8</v>
      </c>
      <c r="H52" s="12">
        <v>-0.55555555555555602</v>
      </c>
    </row>
    <row r="53" spans="1:8" s="1" customFormat="1" ht="19.649999999999999" customHeight="1" x14ac:dyDescent="0.2">
      <c r="A53" s="7" t="s">
        <v>69</v>
      </c>
      <c r="B53" s="8" t="s">
        <v>27</v>
      </c>
      <c r="C53" s="9" t="s">
        <v>71</v>
      </c>
      <c r="D53" s="10">
        <v>9</v>
      </c>
      <c r="E53" s="10">
        <v>27</v>
      </c>
      <c r="F53" s="10">
        <v>23</v>
      </c>
      <c r="G53" s="11">
        <v>15</v>
      </c>
      <c r="H53" s="12">
        <v>-0.34782608695652201</v>
      </c>
    </row>
    <row r="54" spans="1:8" s="1" customFormat="1" ht="19.649999999999999" customHeight="1" x14ac:dyDescent="0.2">
      <c r="A54" s="7" t="s">
        <v>69</v>
      </c>
      <c r="B54" s="8" t="s">
        <v>34</v>
      </c>
      <c r="C54" s="9" t="s">
        <v>72</v>
      </c>
      <c r="D54" s="10">
        <v>10</v>
      </c>
      <c r="E54" s="10">
        <v>21</v>
      </c>
      <c r="F54" s="10">
        <v>11</v>
      </c>
      <c r="G54" s="11">
        <v>6</v>
      </c>
      <c r="H54" s="12">
        <v>-0.45454545454545497</v>
      </c>
    </row>
    <row r="55" spans="1:8" s="1" customFormat="1" ht="19.649999999999999" customHeight="1" x14ac:dyDescent="0.2">
      <c r="A55" s="7" t="s">
        <v>69</v>
      </c>
      <c r="B55" s="8" t="s">
        <v>27</v>
      </c>
      <c r="C55" s="9" t="s">
        <v>73</v>
      </c>
      <c r="D55" s="10">
        <v>21</v>
      </c>
      <c r="E55" s="10">
        <v>18</v>
      </c>
      <c r="F55" s="10">
        <v>19</v>
      </c>
      <c r="G55" s="11">
        <v>14</v>
      </c>
      <c r="H55" s="12">
        <v>-0.26315789473684198</v>
      </c>
    </row>
    <row r="56" spans="1:8" s="1" customFormat="1" ht="19.649999999999999" customHeight="1" x14ac:dyDescent="0.2">
      <c r="A56" s="7" t="s">
        <v>69</v>
      </c>
      <c r="B56" s="8" t="s">
        <v>27</v>
      </c>
      <c r="C56" s="9" t="s">
        <v>74</v>
      </c>
      <c r="D56" s="10">
        <v>13</v>
      </c>
      <c r="E56" s="10">
        <v>9</v>
      </c>
      <c r="F56" s="10">
        <v>24</v>
      </c>
      <c r="G56" s="11">
        <v>8</v>
      </c>
      <c r="H56" s="12">
        <v>-0.66666666666666696</v>
      </c>
    </row>
    <row r="57" spans="1:8" s="1" customFormat="1" ht="19.649999999999999" customHeight="1" x14ac:dyDescent="0.2">
      <c r="A57" s="7" t="s">
        <v>69</v>
      </c>
      <c r="B57" s="8" t="s">
        <v>24</v>
      </c>
      <c r="C57" s="9" t="s">
        <v>75</v>
      </c>
      <c r="D57" s="10">
        <v>4</v>
      </c>
      <c r="E57" s="10">
        <v>6</v>
      </c>
      <c r="F57" s="10"/>
      <c r="G57" s="11">
        <v>1</v>
      </c>
      <c r="H57" s="12"/>
    </row>
    <row r="58" spans="1:8" s="1" customFormat="1" ht="19.649999999999999" customHeight="1" x14ac:dyDescent="0.2">
      <c r="A58" s="7" t="s">
        <v>69</v>
      </c>
      <c r="B58" s="8" t="s">
        <v>24</v>
      </c>
      <c r="C58" s="9" t="s">
        <v>76</v>
      </c>
      <c r="D58" s="10">
        <v>35</v>
      </c>
      <c r="E58" s="10">
        <v>35</v>
      </c>
      <c r="F58" s="10">
        <v>31</v>
      </c>
      <c r="G58" s="11">
        <v>29</v>
      </c>
      <c r="H58" s="12">
        <v>-6.4516129032258104E-2</v>
      </c>
    </row>
    <row r="59" spans="1:8" s="1" customFormat="1" ht="19.649999999999999" customHeight="1" x14ac:dyDescent="0.2">
      <c r="A59" s="7" t="s">
        <v>69</v>
      </c>
      <c r="B59" s="8" t="s">
        <v>29</v>
      </c>
      <c r="C59" s="9" t="s">
        <v>77</v>
      </c>
      <c r="D59" s="10">
        <v>122</v>
      </c>
      <c r="E59" s="10">
        <v>120</v>
      </c>
      <c r="F59" s="10">
        <v>135</v>
      </c>
      <c r="G59" s="11">
        <v>159</v>
      </c>
      <c r="H59" s="12">
        <v>0.17777777777777801</v>
      </c>
    </row>
    <row r="60" spans="1:8" s="1" customFormat="1" ht="19.649999999999999" customHeight="1" x14ac:dyDescent="0.2">
      <c r="A60" s="7" t="s">
        <v>69</v>
      </c>
      <c r="B60" s="8" t="s">
        <v>27</v>
      </c>
      <c r="C60" s="9" t="s">
        <v>78</v>
      </c>
      <c r="D60" s="10">
        <v>26</v>
      </c>
      <c r="E60" s="10">
        <v>25</v>
      </c>
      <c r="F60" s="10">
        <v>21</v>
      </c>
      <c r="G60" s="11">
        <v>33</v>
      </c>
      <c r="H60" s="12">
        <v>0.57142857142857095</v>
      </c>
    </row>
    <row r="61" spans="1:8" s="1" customFormat="1" ht="19.649999999999999" customHeight="1" x14ac:dyDescent="0.2">
      <c r="A61" s="7" t="s">
        <v>69</v>
      </c>
      <c r="B61" s="8" t="s">
        <v>34</v>
      </c>
      <c r="C61" s="9" t="s">
        <v>79</v>
      </c>
      <c r="D61" s="10">
        <v>4</v>
      </c>
      <c r="E61" s="10">
        <v>4</v>
      </c>
      <c r="F61" s="10">
        <v>1</v>
      </c>
      <c r="G61" s="11">
        <v>1</v>
      </c>
      <c r="H61" s="12">
        <v>0</v>
      </c>
    </row>
    <row r="62" spans="1:8" s="1" customFormat="1" ht="19.649999999999999" customHeight="1" x14ac:dyDescent="0.2">
      <c r="A62" s="7" t="s">
        <v>69</v>
      </c>
      <c r="B62" s="8" t="s">
        <v>34</v>
      </c>
      <c r="C62" s="9" t="s">
        <v>80</v>
      </c>
      <c r="D62" s="10">
        <v>16</v>
      </c>
      <c r="E62" s="10">
        <v>13</v>
      </c>
      <c r="F62" s="10">
        <v>11</v>
      </c>
      <c r="G62" s="11">
        <v>10</v>
      </c>
      <c r="H62" s="12">
        <v>-9.0909090909090898E-2</v>
      </c>
    </row>
    <row r="63" spans="1:8" s="1" customFormat="1" ht="19.649999999999999" customHeight="1" x14ac:dyDescent="0.2">
      <c r="A63" s="13"/>
      <c r="B63" s="14"/>
      <c r="C63" s="15" t="s">
        <v>81</v>
      </c>
      <c r="D63" s="20">
        <f>SUM(D52:D62)</f>
        <v>290</v>
      </c>
      <c r="E63" s="20">
        <f>SUM(E52:E62)</f>
        <v>300</v>
      </c>
      <c r="F63" s="20">
        <f>SUM(F52:F62)</f>
        <v>294</v>
      </c>
      <c r="G63" s="20">
        <f>SUM(G52:G62)</f>
        <v>284</v>
      </c>
      <c r="H63" s="21">
        <f>(G63-F63)/F63</f>
        <v>-3.4013605442176874E-2</v>
      </c>
    </row>
    <row r="64" spans="1:8" s="1" customFormat="1" ht="19.649999999999999" customHeight="1" x14ac:dyDescent="0.25">
      <c r="A64" s="9" t="s">
        <v>82</v>
      </c>
      <c r="B64" s="22"/>
      <c r="C64" s="22"/>
      <c r="D64" s="23">
        <f>SUM(D63,D51,D27)</f>
        <v>7018</v>
      </c>
      <c r="E64" s="23">
        <f>SUM(E63,E51,E27)</f>
        <v>6181</v>
      </c>
      <c r="F64" s="23">
        <f>SUM(F63,F51,F27)</f>
        <v>5167</v>
      </c>
      <c r="G64" s="24">
        <f>SUM(G63,G51,G27)</f>
        <v>5005</v>
      </c>
      <c r="H64" s="25">
        <f>(G64-F64)/F64</f>
        <v>-3.1352815947358233E-2</v>
      </c>
    </row>
    <row r="65" spans="1:8" s="1" customFormat="1" ht="11.1" customHeight="1" x14ac:dyDescent="0.25">
      <c r="A65" s="26"/>
      <c r="B65" s="26"/>
      <c r="C65" s="26"/>
      <c r="D65" s="26"/>
      <c r="E65" s="26"/>
      <c r="F65" s="26"/>
      <c r="G65" s="26"/>
      <c r="H65" s="26"/>
    </row>
  </sheetData>
  <autoFilter ref="A11:H64" xr:uid="{B85707AA-574A-443A-B6BE-5DFEA84B26A2}"/>
  <mergeCells count="1">
    <mergeCell ref="A1:H1"/>
  </mergeCells>
  <pageMargins left="0.7" right="0.7" top="0.75" bottom="0.75" header="0.3" footer="0.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E275A-6EB1-474D-89E9-D832C6826477}">
  <sheetPr>
    <tabColor theme="7" tint="0.79998168889431442"/>
  </sheetPr>
  <dimension ref="A1:N210"/>
  <sheetViews>
    <sheetView workbookViewId="0">
      <pane xSplit="3" ySplit="12" topLeftCell="D13" activePane="bottomRight" state="frozen"/>
      <selection activeCell="E21" sqref="E21"/>
      <selection pane="topRight" activeCell="E21" sqref="E21"/>
      <selection pane="bottomLeft" activeCell="E21" sqref="E21"/>
      <selection pane="bottomRight" activeCell="D13" sqref="D13"/>
    </sheetView>
  </sheetViews>
  <sheetFormatPr defaultRowHeight="13.2" x14ac:dyDescent="0.25"/>
  <cols>
    <col min="1" max="1" width="18.109375" customWidth="1"/>
    <col min="2" max="2" width="42.109375" customWidth="1"/>
    <col min="3" max="3" width="26.21875" customWidth="1"/>
    <col min="4" max="12" width="11.5546875" customWidth="1"/>
    <col min="13" max="13" width="21.88671875" customWidth="1"/>
  </cols>
  <sheetData>
    <row r="1" spans="1:14" s="1" customFormat="1" ht="34.65" customHeight="1" x14ac:dyDescent="0.2">
      <c r="A1" s="69" t="s">
        <v>0</v>
      </c>
      <c r="B1" s="69"/>
      <c r="C1" s="69"/>
      <c r="D1" s="69"/>
      <c r="E1" s="69"/>
      <c r="F1" s="69"/>
      <c r="G1" s="69"/>
      <c r="H1" s="69"/>
      <c r="I1" s="69"/>
      <c r="J1" s="69"/>
      <c r="K1" s="69"/>
      <c r="L1" s="69"/>
    </row>
    <row r="2" spans="1:14" s="1" customFormat="1" ht="13.95" customHeight="1" x14ac:dyDescent="0.2">
      <c r="A2" s="2" t="s">
        <v>1</v>
      </c>
      <c r="B2" s="3" t="s">
        <v>2</v>
      </c>
      <c r="M2" s="27" t="s">
        <v>83</v>
      </c>
      <c r="N2" s="28"/>
    </row>
    <row r="3" spans="1:14" s="1" customFormat="1" ht="13.95" customHeight="1" x14ac:dyDescent="0.2">
      <c r="A3" s="2" t="s">
        <v>3</v>
      </c>
      <c r="B3" s="3">
        <v>45882</v>
      </c>
      <c r="M3" s="29" t="s">
        <v>84</v>
      </c>
      <c r="N3" s="30" t="s">
        <v>85</v>
      </c>
    </row>
    <row r="4" spans="1:14" s="1" customFormat="1" ht="13.95" customHeight="1" x14ac:dyDescent="0.2">
      <c r="A4" s="2" t="s">
        <v>4</v>
      </c>
      <c r="B4" s="4" t="s">
        <v>5</v>
      </c>
      <c r="M4" s="29" t="s">
        <v>86</v>
      </c>
      <c r="N4" s="4" t="s">
        <v>87</v>
      </c>
    </row>
    <row r="5" spans="1:14" s="1" customFormat="1" ht="13.95" customHeight="1" x14ac:dyDescent="0.2">
      <c r="A5" s="2"/>
      <c r="B5" s="4" t="s">
        <v>6</v>
      </c>
      <c r="M5" s="29" t="s">
        <v>88</v>
      </c>
      <c r="N5" s="4" t="s">
        <v>89</v>
      </c>
    </row>
    <row r="6" spans="1:14" s="1" customFormat="1" ht="13.95" customHeight="1" x14ac:dyDescent="0.2">
      <c r="A6" s="2" t="s">
        <v>7</v>
      </c>
      <c r="B6" s="4" t="s">
        <v>8</v>
      </c>
      <c r="M6" s="29" t="s">
        <v>90</v>
      </c>
      <c r="N6" s="4" t="s">
        <v>91</v>
      </c>
    </row>
    <row r="7" spans="1:14" s="1" customFormat="1" ht="13.95" customHeight="1" x14ac:dyDescent="0.2">
      <c r="A7" s="2" t="s">
        <v>9</v>
      </c>
      <c r="B7" s="4" t="s">
        <v>10</v>
      </c>
      <c r="M7" s="29" t="s">
        <v>92</v>
      </c>
      <c r="N7" s="4" t="s">
        <v>93</v>
      </c>
    </row>
    <row r="8" spans="1:14" s="1" customFormat="1" ht="13.95" customHeight="1" x14ac:dyDescent="0.2">
      <c r="A8" s="2" t="s">
        <v>11</v>
      </c>
      <c r="B8" s="4" t="s">
        <v>12</v>
      </c>
      <c r="M8" s="29" t="s">
        <v>94</v>
      </c>
      <c r="N8" s="4" t="s">
        <v>95</v>
      </c>
    </row>
    <row r="9" spans="1:14" s="1" customFormat="1" ht="13.95" customHeight="1" x14ac:dyDescent="0.2">
      <c r="A9" s="2" t="s">
        <v>13</v>
      </c>
      <c r="B9" s="4" t="s">
        <v>14</v>
      </c>
      <c r="M9" s="29" t="s">
        <v>96</v>
      </c>
      <c r="N9" s="4" t="s">
        <v>97</v>
      </c>
    </row>
    <row r="10" spans="1:14" s="1" customFormat="1" ht="13.95" customHeight="1" x14ac:dyDescent="0.2">
      <c r="B10" s="31"/>
      <c r="M10" s="32" t="s">
        <v>98</v>
      </c>
      <c r="N10" s="33" t="s">
        <v>99</v>
      </c>
    </row>
    <row r="11" spans="1:14" s="1" customFormat="1" ht="12" customHeight="1" x14ac:dyDescent="0.2">
      <c r="B11" s="34" t="s">
        <v>100</v>
      </c>
    </row>
    <row r="12" spans="1:14" s="1" customFormat="1" ht="37.799999999999997" customHeight="1" x14ac:dyDescent="0.2">
      <c r="A12" s="35" t="s">
        <v>15</v>
      </c>
      <c r="B12" s="35" t="s">
        <v>17</v>
      </c>
      <c r="C12" s="35" t="s">
        <v>101</v>
      </c>
      <c r="D12" s="36" t="s">
        <v>84</v>
      </c>
      <c r="E12" s="36" t="s">
        <v>86</v>
      </c>
      <c r="F12" s="36" t="s">
        <v>88</v>
      </c>
      <c r="G12" s="36" t="s">
        <v>90</v>
      </c>
      <c r="H12" s="36" t="s">
        <v>92</v>
      </c>
      <c r="I12" s="36" t="s">
        <v>98</v>
      </c>
      <c r="J12" s="36" t="s">
        <v>94</v>
      </c>
      <c r="K12" s="36" t="s">
        <v>96</v>
      </c>
      <c r="L12" s="37" t="s">
        <v>102</v>
      </c>
      <c r="M12" s="38"/>
    </row>
    <row r="13" spans="1:14" s="1" customFormat="1" ht="19.2" customHeight="1" x14ac:dyDescent="0.2">
      <c r="A13" s="39" t="s">
        <v>23</v>
      </c>
      <c r="B13" s="40" t="s">
        <v>103</v>
      </c>
      <c r="C13" s="40" t="s">
        <v>104</v>
      </c>
      <c r="D13" s="41">
        <v>17</v>
      </c>
      <c r="E13" s="41">
        <v>19</v>
      </c>
      <c r="F13" s="41">
        <v>5</v>
      </c>
      <c r="G13" s="41"/>
      <c r="H13" s="41"/>
      <c r="I13" s="41"/>
      <c r="J13" s="41"/>
      <c r="K13" s="41">
        <v>52</v>
      </c>
      <c r="L13" s="10">
        <v>93</v>
      </c>
    </row>
    <row r="14" spans="1:14" s="1" customFormat="1" ht="18.600000000000001" customHeight="1" x14ac:dyDescent="0.2">
      <c r="A14" s="39" t="s">
        <v>23</v>
      </c>
      <c r="B14" s="40" t="str">
        <f t="shared" ref="B14:B15" si="0">B13</f>
        <v>B Aarde, Economie en Duurzaamheid</v>
      </c>
      <c r="C14" s="40" t="s">
        <v>105</v>
      </c>
      <c r="D14" s="41"/>
      <c r="E14" s="41"/>
      <c r="F14" s="41"/>
      <c r="G14" s="41"/>
      <c r="H14" s="41"/>
      <c r="I14" s="41"/>
      <c r="J14" s="41"/>
      <c r="K14" s="41"/>
      <c r="L14" s="10"/>
    </row>
    <row r="15" spans="1:14" s="1" customFormat="1" ht="19.2" customHeight="1" x14ac:dyDescent="0.2">
      <c r="A15" s="39" t="s">
        <v>23</v>
      </c>
      <c r="B15" s="40" t="str">
        <f t="shared" si="0"/>
        <v>B Aarde, Economie en Duurzaamheid</v>
      </c>
      <c r="C15" s="40" t="s">
        <v>106</v>
      </c>
      <c r="D15" s="41">
        <v>2</v>
      </c>
      <c r="E15" s="41"/>
      <c r="F15" s="41">
        <v>1</v>
      </c>
      <c r="G15" s="41"/>
      <c r="H15" s="41"/>
      <c r="I15" s="41"/>
      <c r="J15" s="41"/>
      <c r="K15" s="41"/>
      <c r="L15" s="10">
        <v>3</v>
      </c>
    </row>
    <row r="16" spans="1:14" s="1" customFormat="1" ht="19.2" customHeight="1" x14ac:dyDescent="0.2">
      <c r="A16" s="42" t="s">
        <v>23</v>
      </c>
      <c r="B16" s="9" t="s">
        <v>103</v>
      </c>
      <c r="C16" s="43" t="s">
        <v>102</v>
      </c>
      <c r="D16" s="44">
        <v>19</v>
      </c>
      <c r="E16" s="44">
        <v>19</v>
      </c>
      <c r="F16" s="44">
        <v>6</v>
      </c>
      <c r="G16" s="44"/>
      <c r="H16" s="44"/>
      <c r="I16" s="44"/>
      <c r="J16" s="44"/>
      <c r="K16" s="44">
        <v>52</v>
      </c>
      <c r="L16" s="44">
        <v>96</v>
      </c>
      <c r="M16" s="45"/>
    </row>
    <row r="17" spans="1:13" s="1" customFormat="1" ht="19.2" customHeight="1" x14ac:dyDescent="0.2">
      <c r="A17" s="39" t="s">
        <v>23</v>
      </c>
      <c r="B17" s="40" t="s">
        <v>107</v>
      </c>
      <c r="C17" s="40" t="s">
        <v>104</v>
      </c>
      <c r="D17" s="41">
        <v>10</v>
      </c>
      <c r="E17" s="41">
        <v>8</v>
      </c>
      <c r="F17" s="41">
        <v>2</v>
      </c>
      <c r="G17" s="41"/>
      <c r="H17" s="41"/>
      <c r="I17" s="41"/>
      <c r="J17" s="41"/>
      <c r="K17" s="41">
        <v>17</v>
      </c>
      <c r="L17" s="10">
        <v>37</v>
      </c>
    </row>
    <row r="18" spans="1:13" s="1" customFormat="1" ht="19.2" customHeight="1" x14ac:dyDescent="0.2">
      <c r="A18" s="39" t="s">
        <v>23</v>
      </c>
      <c r="B18" s="40" t="str">
        <f t="shared" ref="B18:B19" si="1">B17</f>
        <v>B Aardwetenschappen</v>
      </c>
      <c r="C18" s="40" t="s">
        <v>105</v>
      </c>
      <c r="D18" s="41">
        <v>1</v>
      </c>
      <c r="E18" s="41"/>
      <c r="F18" s="41">
        <v>1</v>
      </c>
      <c r="G18" s="41"/>
      <c r="H18" s="41"/>
      <c r="I18" s="41"/>
      <c r="J18" s="41"/>
      <c r="K18" s="41"/>
      <c r="L18" s="10">
        <v>2</v>
      </c>
    </row>
    <row r="19" spans="1:13" s="1" customFormat="1" ht="19.2" customHeight="1" x14ac:dyDescent="0.2">
      <c r="A19" s="39" t="s">
        <v>23</v>
      </c>
      <c r="B19" s="40" t="str">
        <f t="shared" si="1"/>
        <v>B Aardwetenschappen</v>
      </c>
      <c r="C19" s="40" t="s">
        <v>106</v>
      </c>
      <c r="D19" s="41"/>
      <c r="E19" s="41">
        <v>1</v>
      </c>
      <c r="F19" s="41"/>
      <c r="G19" s="41"/>
      <c r="H19" s="41"/>
      <c r="I19" s="41"/>
      <c r="J19" s="41"/>
      <c r="K19" s="41"/>
      <c r="L19" s="10">
        <v>1</v>
      </c>
    </row>
    <row r="20" spans="1:13" s="1" customFormat="1" ht="19.2" customHeight="1" x14ac:dyDescent="0.2">
      <c r="A20" s="42" t="s">
        <v>23</v>
      </c>
      <c r="B20" s="9" t="s">
        <v>107</v>
      </c>
      <c r="C20" s="43" t="s">
        <v>102</v>
      </c>
      <c r="D20" s="44">
        <v>11</v>
      </c>
      <c r="E20" s="44">
        <v>9</v>
      </c>
      <c r="F20" s="44">
        <v>3</v>
      </c>
      <c r="G20" s="44"/>
      <c r="H20" s="44"/>
      <c r="I20" s="44"/>
      <c r="J20" s="44"/>
      <c r="K20" s="44">
        <v>17</v>
      </c>
      <c r="L20" s="44">
        <v>40</v>
      </c>
      <c r="M20" s="45"/>
    </row>
    <row r="21" spans="1:13" s="1" customFormat="1" ht="19.2" customHeight="1" x14ac:dyDescent="0.2">
      <c r="A21" s="39" t="s">
        <v>23</v>
      </c>
      <c r="B21" s="40" t="s">
        <v>108</v>
      </c>
      <c r="C21" s="40" t="s">
        <v>104</v>
      </c>
      <c r="D21" s="41">
        <v>9</v>
      </c>
      <c r="E21" s="41">
        <v>31</v>
      </c>
      <c r="F21" s="41">
        <v>18</v>
      </c>
      <c r="G21" s="41">
        <v>9</v>
      </c>
      <c r="H21" s="41"/>
      <c r="I21" s="41"/>
      <c r="J21" s="41"/>
      <c r="K21" s="41">
        <v>62</v>
      </c>
      <c r="L21" s="10">
        <v>129</v>
      </c>
    </row>
    <row r="22" spans="1:13" s="1" customFormat="1" ht="19.2" customHeight="1" x14ac:dyDescent="0.2">
      <c r="A22" s="39" t="s">
        <v>23</v>
      </c>
      <c r="B22" s="40" t="str">
        <f t="shared" ref="B22:B23" si="2">B21</f>
        <v>B Artificial Intelligence</v>
      </c>
      <c r="C22" s="40" t="s">
        <v>105</v>
      </c>
      <c r="D22" s="41">
        <v>3</v>
      </c>
      <c r="E22" s="41">
        <v>1</v>
      </c>
      <c r="F22" s="41">
        <v>11</v>
      </c>
      <c r="G22" s="41">
        <v>48</v>
      </c>
      <c r="H22" s="41">
        <v>2</v>
      </c>
      <c r="I22" s="41"/>
      <c r="J22" s="41"/>
      <c r="K22" s="41">
        <v>27</v>
      </c>
      <c r="L22" s="10">
        <v>92</v>
      </c>
    </row>
    <row r="23" spans="1:13" s="1" customFormat="1" ht="19.2" customHeight="1" x14ac:dyDescent="0.2">
      <c r="A23" s="39" t="s">
        <v>23</v>
      </c>
      <c r="B23" s="40" t="str">
        <f t="shared" si="2"/>
        <v>B Artificial Intelligence</v>
      </c>
      <c r="C23" s="40" t="s">
        <v>106</v>
      </c>
      <c r="D23" s="41">
        <v>1</v>
      </c>
      <c r="E23" s="41">
        <v>1</v>
      </c>
      <c r="F23" s="41">
        <v>12</v>
      </c>
      <c r="G23" s="41">
        <v>43</v>
      </c>
      <c r="H23" s="41"/>
      <c r="I23" s="41">
        <v>1</v>
      </c>
      <c r="J23" s="41"/>
      <c r="K23" s="41">
        <v>28</v>
      </c>
      <c r="L23" s="10">
        <v>86</v>
      </c>
    </row>
    <row r="24" spans="1:13" s="1" customFormat="1" ht="19.2" customHeight="1" x14ac:dyDescent="0.2">
      <c r="A24" s="42" t="s">
        <v>23</v>
      </c>
      <c r="B24" s="9" t="s">
        <v>108</v>
      </c>
      <c r="C24" s="43" t="s">
        <v>102</v>
      </c>
      <c r="D24" s="44">
        <v>13</v>
      </c>
      <c r="E24" s="44">
        <v>33</v>
      </c>
      <c r="F24" s="44">
        <v>41</v>
      </c>
      <c r="G24" s="44">
        <v>100</v>
      </c>
      <c r="H24" s="44">
        <v>2</v>
      </c>
      <c r="I24" s="44">
        <v>1</v>
      </c>
      <c r="J24" s="44"/>
      <c r="K24" s="44">
        <v>117</v>
      </c>
      <c r="L24" s="44">
        <v>307</v>
      </c>
      <c r="M24" s="45"/>
    </row>
    <row r="25" spans="1:13" s="1" customFormat="1" ht="19.2" customHeight="1" x14ac:dyDescent="0.2">
      <c r="A25" s="39" t="s">
        <v>23</v>
      </c>
      <c r="B25" s="40" t="s">
        <v>109</v>
      </c>
      <c r="C25" s="40" t="s">
        <v>104</v>
      </c>
      <c r="D25" s="41">
        <v>11</v>
      </c>
      <c r="E25" s="41">
        <v>26</v>
      </c>
      <c r="F25" s="41">
        <v>5</v>
      </c>
      <c r="G25" s="41"/>
      <c r="H25" s="41"/>
      <c r="I25" s="41"/>
      <c r="J25" s="41"/>
      <c r="K25" s="41">
        <v>58</v>
      </c>
      <c r="L25" s="10">
        <v>100</v>
      </c>
    </row>
    <row r="26" spans="1:13" s="1" customFormat="1" ht="19.2" customHeight="1" x14ac:dyDescent="0.2">
      <c r="A26" s="39" t="s">
        <v>23</v>
      </c>
      <c r="B26" s="40" t="str">
        <f t="shared" ref="B26:B27" si="3">B25</f>
        <v>B Biologie</v>
      </c>
      <c r="C26" s="40" t="s">
        <v>105</v>
      </c>
      <c r="D26" s="41">
        <v>1</v>
      </c>
      <c r="E26" s="41"/>
      <c r="F26" s="41">
        <v>5</v>
      </c>
      <c r="G26" s="41"/>
      <c r="H26" s="41"/>
      <c r="I26" s="41"/>
      <c r="J26" s="41"/>
      <c r="K26" s="41"/>
      <c r="L26" s="10">
        <v>6</v>
      </c>
    </row>
    <row r="27" spans="1:13" s="1" customFormat="1" ht="19.2" customHeight="1" x14ac:dyDescent="0.2">
      <c r="A27" s="39" t="s">
        <v>23</v>
      </c>
      <c r="B27" s="40" t="str">
        <f t="shared" si="3"/>
        <v>B Biologie</v>
      </c>
      <c r="C27" s="40" t="s">
        <v>106</v>
      </c>
      <c r="D27" s="41">
        <v>2</v>
      </c>
      <c r="E27" s="41"/>
      <c r="F27" s="41">
        <v>1</v>
      </c>
      <c r="G27" s="41">
        <v>2</v>
      </c>
      <c r="H27" s="41"/>
      <c r="I27" s="41"/>
      <c r="J27" s="41"/>
      <c r="K27" s="41">
        <v>2</v>
      </c>
      <c r="L27" s="10">
        <v>7</v>
      </c>
    </row>
    <row r="28" spans="1:13" s="1" customFormat="1" ht="19.2" customHeight="1" x14ac:dyDescent="0.2">
      <c r="A28" s="42" t="s">
        <v>23</v>
      </c>
      <c r="B28" s="9" t="s">
        <v>109</v>
      </c>
      <c r="C28" s="43" t="s">
        <v>102</v>
      </c>
      <c r="D28" s="44">
        <v>14</v>
      </c>
      <c r="E28" s="44">
        <v>26</v>
      </c>
      <c r="F28" s="44">
        <v>11</v>
      </c>
      <c r="G28" s="44">
        <v>2</v>
      </c>
      <c r="H28" s="44"/>
      <c r="I28" s="44"/>
      <c r="J28" s="44"/>
      <c r="K28" s="44">
        <v>60</v>
      </c>
      <c r="L28" s="44">
        <v>113</v>
      </c>
      <c r="M28" s="45"/>
    </row>
    <row r="29" spans="1:13" s="1" customFormat="1" ht="19.2" customHeight="1" x14ac:dyDescent="0.2">
      <c r="A29" s="39" t="s">
        <v>23</v>
      </c>
      <c r="B29" s="40" t="s">
        <v>110</v>
      </c>
      <c r="C29" s="40" t="s">
        <v>104</v>
      </c>
      <c r="D29" s="41"/>
      <c r="E29" s="41"/>
      <c r="F29" s="41"/>
      <c r="G29" s="41"/>
      <c r="H29" s="41"/>
      <c r="I29" s="41"/>
      <c r="J29" s="41"/>
      <c r="K29" s="41">
        <v>97</v>
      </c>
      <c r="L29" s="10">
        <v>97</v>
      </c>
    </row>
    <row r="30" spans="1:13" s="1" customFormat="1" ht="19.2" customHeight="1" x14ac:dyDescent="0.2">
      <c r="A30" s="39" t="s">
        <v>23</v>
      </c>
      <c r="B30" s="40" t="str">
        <f t="shared" ref="B30:B31" si="4">B29</f>
        <v>B Biomedical Sciences</v>
      </c>
      <c r="C30" s="40" t="s">
        <v>105</v>
      </c>
      <c r="D30" s="41"/>
      <c r="E30" s="41"/>
      <c r="F30" s="41">
        <v>4</v>
      </c>
      <c r="G30" s="41"/>
      <c r="H30" s="41"/>
      <c r="I30" s="41"/>
      <c r="J30" s="41"/>
      <c r="K30" s="41">
        <v>25</v>
      </c>
      <c r="L30" s="10">
        <v>29</v>
      </c>
    </row>
    <row r="31" spans="1:13" s="1" customFormat="1" ht="19.2" customHeight="1" x14ac:dyDescent="0.2">
      <c r="A31" s="39" t="s">
        <v>23</v>
      </c>
      <c r="B31" s="40" t="str">
        <f t="shared" si="4"/>
        <v>B Biomedical Sciences</v>
      </c>
      <c r="C31" s="40" t="s">
        <v>106</v>
      </c>
      <c r="D31" s="41"/>
      <c r="E31" s="41"/>
      <c r="F31" s="41"/>
      <c r="G31" s="41"/>
      <c r="H31" s="41"/>
      <c r="I31" s="41"/>
      <c r="J31" s="41"/>
      <c r="K31" s="41">
        <v>12</v>
      </c>
      <c r="L31" s="10">
        <v>12</v>
      </c>
    </row>
    <row r="32" spans="1:13" s="1" customFormat="1" ht="19.2" customHeight="1" x14ac:dyDescent="0.2">
      <c r="A32" s="42" t="s">
        <v>23</v>
      </c>
      <c r="B32" s="9" t="s">
        <v>110</v>
      </c>
      <c r="C32" s="43" t="s">
        <v>102</v>
      </c>
      <c r="D32" s="44"/>
      <c r="E32" s="44"/>
      <c r="F32" s="44">
        <v>4</v>
      </c>
      <c r="G32" s="44"/>
      <c r="H32" s="44"/>
      <c r="I32" s="44"/>
      <c r="J32" s="44"/>
      <c r="K32" s="44">
        <v>134</v>
      </c>
      <c r="L32" s="44">
        <v>138</v>
      </c>
      <c r="M32" s="45"/>
    </row>
    <row r="33" spans="1:13" s="1" customFormat="1" ht="19.2" customHeight="1" x14ac:dyDescent="0.2">
      <c r="A33" s="39" t="s">
        <v>23</v>
      </c>
      <c r="B33" s="40" t="s">
        <v>111</v>
      </c>
      <c r="C33" s="40" t="s">
        <v>104</v>
      </c>
      <c r="D33" s="41">
        <v>23</v>
      </c>
      <c r="E33" s="41">
        <v>21</v>
      </c>
      <c r="F33" s="41">
        <v>14</v>
      </c>
      <c r="G33" s="41">
        <v>2</v>
      </c>
      <c r="H33" s="41">
        <v>1</v>
      </c>
      <c r="I33" s="41"/>
      <c r="J33" s="41"/>
      <c r="K33" s="41">
        <v>23</v>
      </c>
      <c r="L33" s="10">
        <v>84</v>
      </c>
    </row>
    <row r="34" spans="1:13" s="1" customFormat="1" ht="19.2" customHeight="1" x14ac:dyDescent="0.2">
      <c r="A34" s="39" t="s">
        <v>23</v>
      </c>
      <c r="B34" s="40" t="str">
        <f t="shared" ref="B34:B35" si="5">B33</f>
        <v>B Business Analytics</v>
      </c>
      <c r="C34" s="40" t="s">
        <v>105</v>
      </c>
      <c r="D34" s="41">
        <v>1</v>
      </c>
      <c r="E34" s="41"/>
      <c r="F34" s="41">
        <v>13</v>
      </c>
      <c r="G34" s="41">
        <v>17</v>
      </c>
      <c r="H34" s="41"/>
      <c r="I34" s="41"/>
      <c r="J34" s="41"/>
      <c r="K34" s="41">
        <v>8</v>
      </c>
      <c r="L34" s="10">
        <v>39</v>
      </c>
    </row>
    <row r="35" spans="1:13" s="1" customFormat="1" ht="19.2" customHeight="1" x14ac:dyDescent="0.2">
      <c r="A35" s="39" t="s">
        <v>23</v>
      </c>
      <c r="B35" s="40" t="str">
        <f t="shared" si="5"/>
        <v>B Business Analytics</v>
      </c>
      <c r="C35" s="40" t="s">
        <v>106</v>
      </c>
      <c r="D35" s="41">
        <v>2</v>
      </c>
      <c r="E35" s="41"/>
      <c r="F35" s="41">
        <v>19</v>
      </c>
      <c r="G35" s="41">
        <v>18</v>
      </c>
      <c r="H35" s="41"/>
      <c r="I35" s="41"/>
      <c r="J35" s="41"/>
      <c r="K35" s="41">
        <v>6</v>
      </c>
      <c r="L35" s="10">
        <v>45</v>
      </c>
    </row>
    <row r="36" spans="1:13" s="1" customFormat="1" ht="19.2" customHeight="1" x14ac:dyDescent="0.2">
      <c r="A36" s="42" t="s">
        <v>23</v>
      </c>
      <c r="B36" s="9" t="s">
        <v>111</v>
      </c>
      <c r="C36" s="43" t="s">
        <v>102</v>
      </c>
      <c r="D36" s="44">
        <v>26</v>
      </c>
      <c r="E36" s="44">
        <v>21</v>
      </c>
      <c r="F36" s="44">
        <v>46</v>
      </c>
      <c r="G36" s="44">
        <v>37</v>
      </c>
      <c r="H36" s="44">
        <v>1</v>
      </c>
      <c r="I36" s="44"/>
      <c r="J36" s="44"/>
      <c r="K36" s="44">
        <v>37</v>
      </c>
      <c r="L36" s="44">
        <v>168</v>
      </c>
      <c r="M36" s="45"/>
    </row>
    <row r="37" spans="1:13" s="1" customFormat="1" ht="19.2" customHeight="1" x14ac:dyDescent="0.2">
      <c r="A37" s="39" t="s">
        <v>23</v>
      </c>
      <c r="B37" s="40" t="s">
        <v>112</v>
      </c>
      <c r="C37" s="40" t="s">
        <v>104</v>
      </c>
      <c r="D37" s="41"/>
      <c r="E37" s="41"/>
      <c r="F37" s="41"/>
      <c r="G37" s="41">
        <v>2</v>
      </c>
      <c r="H37" s="41"/>
      <c r="I37" s="41"/>
      <c r="J37" s="41"/>
      <c r="K37" s="41">
        <v>47</v>
      </c>
      <c r="L37" s="10">
        <v>49</v>
      </c>
    </row>
    <row r="38" spans="1:13" s="1" customFormat="1" ht="19.2" customHeight="1" x14ac:dyDescent="0.2">
      <c r="A38" s="39" t="s">
        <v>23</v>
      </c>
      <c r="B38" s="40" t="str">
        <f t="shared" ref="B38:B39" si="6">B37</f>
        <v>B Computer Science</v>
      </c>
      <c r="C38" s="40" t="s">
        <v>105</v>
      </c>
      <c r="D38" s="41">
        <v>1</v>
      </c>
      <c r="E38" s="41">
        <v>1</v>
      </c>
      <c r="F38" s="41"/>
      <c r="G38" s="41">
        <v>3</v>
      </c>
      <c r="H38" s="41"/>
      <c r="I38" s="41"/>
      <c r="J38" s="41"/>
      <c r="K38" s="41">
        <v>55</v>
      </c>
      <c r="L38" s="10">
        <v>60</v>
      </c>
    </row>
    <row r="39" spans="1:13" s="1" customFormat="1" ht="19.2" customHeight="1" x14ac:dyDescent="0.2">
      <c r="A39" s="39" t="s">
        <v>23</v>
      </c>
      <c r="B39" s="40" t="str">
        <f t="shared" si="6"/>
        <v>B Computer Science</v>
      </c>
      <c r="C39" s="40" t="s">
        <v>106</v>
      </c>
      <c r="D39" s="41"/>
      <c r="E39" s="41"/>
      <c r="F39" s="41">
        <v>1</v>
      </c>
      <c r="G39" s="41">
        <v>4</v>
      </c>
      <c r="H39" s="41"/>
      <c r="I39" s="41"/>
      <c r="J39" s="41"/>
      <c r="K39" s="41">
        <v>21</v>
      </c>
      <c r="L39" s="10">
        <v>26</v>
      </c>
    </row>
    <row r="40" spans="1:13" s="1" customFormat="1" ht="19.2" customHeight="1" x14ac:dyDescent="0.2">
      <c r="A40" s="42" t="s">
        <v>23</v>
      </c>
      <c r="B40" s="9" t="s">
        <v>112</v>
      </c>
      <c r="C40" s="43" t="s">
        <v>102</v>
      </c>
      <c r="D40" s="44">
        <v>1</v>
      </c>
      <c r="E40" s="44">
        <v>1</v>
      </c>
      <c r="F40" s="44">
        <v>1</v>
      </c>
      <c r="G40" s="44">
        <v>9</v>
      </c>
      <c r="H40" s="44"/>
      <c r="I40" s="44"/>
      <c r="J40" s="44"/>
      <c r="K40" s="44">
        <v>123</v>
      </c>
      <c r="L40" s="44">
        <v>135</v>
      </c>
      <c r="M40" s="45"/>
    </row>
    <row r="41" spans="1:13" s="1" customFormat="1" ht="19.2" customHeight="1" x14ac:dyDescent="0.2">
      <c r="A41" s="39" t="s">
        <v>23</v>
      </c>
      <c r="B41" s="40" t="s">
        <v>113</v>
      </c>
      <c r="C41" s="40" t="s">
        <v>104</v>
      </c>
      <c r="D41" s="41">
        <v>2</v>
      </c>
      <c r="E41" s="41">
        <v>46</v>
      </c>
      <c r="F41" s="41">
        <v>15</v>
      </c>
      <c r="G41" s="41"/>
      <c r="H41" s="41"/>
      <c r="I41" s="41"/>
      <c r="J41" s="41"/>
      <c r="K41" s="41">
        <v>90</v>
      </c>
      <c r="L41" s="10">
        <v>153</v>
      </c>
    </row>
    <row r="42" spans="1:13" s="1" customFormat="1" ht="19.2" customHeight="1" x14ac:dyDescent="0.2">
      <c r="A42" s="39" t="s">
        <v>23</v>
      </c>
      <c r="B42" s="40" t="str">
        <f t="shared" ref="B42:B43" si="7">B41</f>
        <v>B Farmaceutische Wetenschappen</v>
      </c>
      <c r="C42" s="40" t="s">
        <v>105</v>
      </c>
      <c r="D42" s="41"/>
      <c r="E42" s="41">
        <v>1</v>
      </c>
      <c r="F42" s="41"/>
      <c r="G42" s="41"/>
      <c r="H42" s="41"/>
      <c r="I42" s="41"/>
      <c r="J42" s="41"/>
      <c r="K42" s="41">
        <v>1</v>
      </c>
      <c r="L42" s="10">
        <v>2</v>
      </c>
    </row>
    <row r="43" spans="1:13" s="1" customFormat="1" ht="19.2" customHeight="1" x14ac:dyDescent="0.2">
      <c r="A43" s="39" t="s">
        <v>23</v>
      </c>
      <c r="B43" s="40" t="str">
        <f t="shared" si="7"/>
        <v>B Farmaceutische Wetenschappen</v>
      </c>
      <c r="C43" s="40" t="s">
        <v>106</v>
      </c>
      <c r="D43" s="41"/>
      <c r="E43" s="41">
        <v>2</v>
      </c>
      <c r="F43" s="41">
        <v>1</v>
      </c>
      <c r="G43" s="41">
        <v>7</v>
      </c>
      <c r="H43" s="41"/>
      <c r="I43" s="41"/>
      <c r="J43" s="41"/>
      <c r="K43" s="41">
        <v>1</v>
      </c>
      <c r="L43" s="10">
        <v>11</v>
      </c>
    </row>
    <row r="44" spans="1:13" s="1" customFormat="1" ht="19.2" customHeight="1" x14ac:dyDescent="0.2">
      <c r="A44" s="42" t="s">
        <v>23</v>
      </c>
      <c r="B44" s="9" t="s">
        <v>113</v>
      </c>
      <c r="C44" s="43" t="s">
        <v>102</v>
      </c>
      <c r="D44" s="44">
        <v>2</v>
      </c>
      <c r="E44" s="44">
        <v>49</v>
      </c>
      <c r="F44" s="44">
        <v>16</v>
      </c>
      <c r="G44" s="44">
        <v>7</v>
      </c>
      <c r="H44" s="44"/>
      <c r="I44" s="44"/>
      <c r="J44" s="44"/>
      <c r="K44" s="44">
        <v>92</v>
      </c>
      <c r="L44" s="44">
        <v>166</v>
      </c>
      <c r="M44" s="45"/>
    </row>
    <row r="45" spans="1:13" s="1" customFormat="1" ht="19.2" customHeight="1" x14ac:dyDescent="0.2">
      <c r="A45" s="39" t="s">
        <v>23</v>
      </c>
      <c r="B45" s="40" t="s">
        <v>114</v>
      </c>
      <c r="C45" s="40" t="s">
        <v>104</v>
      </c>
      <c r="D45" s="41"/>
      <c r="E45" s="41">
        <v>1</v>
      </c>
      <c r="F45" s="41"/>
      <c r="G45" s="41"/>
      <c r="H45" s="41"/>
      <c r="I45" s="41"/>
      <c r="J45" s="41"/>
      <c r="K45" s="41">
        <v>75</v>
      </c>
      <c r="L45" s="10">
        <v>76</v>
      </c>
    </row>
    <row r="46" spans="1:13" s="1" customFormat="1" ht="19.2" customHeight="1" x14ac:dyDescent="0.2">
      <c r="A46" s="39" t="s">
        <v>23</v>
      </c>
      <c r="B46" s="40" t="str">
        <f t="shared" ref="B46:B47" si="8">B45</f>
        <v>B Gezondheid en Leven</v>
      </c>
      <c r="C46" s="40" t="s">
        <v>105</v>
      </c>
      <c r="D46" s="41"/>
      <c r="E46" s="41"/>
      <c r="F46" s="41"/>
      <c r="G46" s="41"/>
      <c r="H46" s="41"/>
      <c r="I46" s="41"/>
      <c r="J46" s="41"/>
      <c r="K46" s="41">
        <v>1</v>
      </c>
      <c r="L46" s="10">
        <v>1</v>
      </c>
    </row>
    <row r="47" spans="1:13" s="1" customFormat="1" ht="18.600000000000001" customHeight="1" x14ac:dyDescent="0.2">
      <c r="A47" s="39" t="s">
        <v>23</v>
      </c>
      <c r="B47" s="40" t="str">
        <f t="shared" si="8"/>
        <v>B Gezondheid en Leven</v>
      </c>
      <c r="C47" s="40" t="s">
        <v>106</v>
      </c>
      <c r="D47" s="41"/>
      <c r="E47" s="41"/>
      <c r="F47" s="41"/>
      <c r="G47" s="41"/>
      <c r="H47" s="41"/>
      <c r="I47" s="41"/>
      <c r="J47" s="41"/>
      <c r="K47" s="41"/>
      <c r="L47" s="10"/>
    </row>
    <row r="48" spans="1:13" s="1" customFormat="1" ht="19.2" customHeight="1" x14ac:dyDescent="0.2">
      <c r="A48" s="42" t="s">
        <v>23</v>
      </c>
      <c r="B48" s="9" t="s">
        <v>114</v>
      </c>
      <c r="C48" s="43" t="s">
        <v>102</v>
      </c>
      <c r="D48" s="44"/>
      <c r="E48" s="44">
        <v>1</v>
      </c>
      <c r="F48" s="44"/>
      <c r="G48" s="44"/>
      <c r="H48" s="44"/>
      <c r="I48" s="44"/>
      <c r="J48" s="44"/>
      <c r="K48" s="44">
        <v>76</v>
      </c>
      <c r="L48" s="44">
        <v>77</v>
      </c>
      <c r="M48" s="45"/>
    </row>
    <row r="49" spans="1:13" s="1" customFormat="1" ht="19.2" customHeight="1" x14ac:dyDescent="0.2">
      <c r="A49" s="39" t="s">
        <v>23</v>
      </c>
      <c r="B49" s="40" t="s">
        <v>115</v>
      </c>
      <c r="C49" s="40" t="s">
        <v>104</v>
      </c>
      <c r="D49" s="41">
        <v>50</v>
      </c>
      <c r="E49" s="41">
        <v>52</v>
      </c>
      <c r="F49" s="41">
        <v>10</v>
      </c>
      <c r="G49" s="41"/>
      <c r="H49" s="41"/>
      <c r="I49" s="41"/>
      <c r="J49" s="41"/>
      <c r="K49" s="41">
        <v>122</v>
      </c>
      <c r="L49" s="10">
        <v>234</v>
      </c>
    </row>
    <row r="50" spans="1:13" s="1" customFormat="1" ht="18.600000000000001" customHeight="1" x14ac:dyDescent="0.2">
      <c r="A50" s="39" t="s">
        <v>23</v>
      </c>
      <c r="B50" s="40" t="str">
        <f t="shared" ref="B50:B51" si="9">B49</f>
        <v>B Gezondheidswetenschappen</v>
      </c>
      <c r="C50" s="40" t="s">
        <v>105</v>
      </c>
      <c r="D50" s="41"/>
      <c r="E50" s="41"/>
      <c r="F50" s="41"/>
      <c r="G50" s="41"/>
      <c r="H50" s="41"/>
      <c r="I50" s="41"/>
      <c r="J50" s="41"/>
      <c r="K50" s="41"/>
      <c r="L50" s="10"/>
    </row>
    <row r="51" spans="1:13" s="1" customFormat="1" ht="19.2" customHeight="1" x14ac:dyDescent="0.2">
      <c r="A51" s="39" t="s">
        <v>23</v>
      </c>
      <c r="B51" s="40" t="str">
        <f t="shared" si="9"/>
        <v>B Gezondheidswetenschappen</v>
      </c>
      <c r="C51" s="40" t="s">
        <v>106</v>
      </c>
      <c r="D51" s="41">
        <v>2</v>
      </c>
      <c r="E51" s="41">
        <v>1</v>
      </c>
      <c r="F51" s="41"/>
      <c r="G51" s="41"/>
      <c r="H51" s="41"/>
      <c r="I51" s="41"/>
      <c r="J51" s="41"/>
      <c r="K51" s="41"/>
      <c r="L51" s="10">
        <v>3</v>
      </c>
    </row>
    <row r="52" spans="1:13" s="1" customFormat="1" ht="19.2" customHeight="1" x14ac:dyDescent="0.2">
      <c r="A52" s="42" t="s">
        <v>23</v>
      </c>
      <c r="B52" s="9" t="s">
        <v>115</v>
      </c>
      <c r="C52" s="43" t="s">
        <v>102</v>
      </c>
      <c r="D52" s="44">
        <v>52</v>
      </c>
      <c r="E52" s="44">
        <v>53</v>
      </c>
      <c r="F52" s="44">
        <v>10</v>
      </c>
      <c r="G52" s="44"/>
      <c r="H52" s="44"/>
      <c r="I52" s="44"/>
      <c r="J52" s="44"/>
      <c r="K52" s="44">
        <v>122</v>
      </c>
      <c r="L52" s="44">
        <v>237</v>
      </c>
      <c r="M52" s="45"/>
    </row>
    <row r="53" spans="1:13" s="1" customFormat="1" ht="19.2" customHeight="1" x14ac:dyDescent="0.2">
      <c r="A53" s="39" t="s">
        <v>23</v>
      </c>
      <c r="B53" s="40" t="s">
        <v>116</v>
      </c>
      <c r="C53" s="40" t="s">
        <v>104</v>
      </c>
      <c r="D53" s="41">
        <v>12</v>
      </c>
      <c r="E53" s="41">
        <v>9</v>
      </c>
      <c r="F53" s="41">
        <v>10</v>
      </c>
      <c r="G53" s="41">
        <v>5</v>
      </c>
      <c r="H53" s="41"/>
      <c r="I53" s="41"/>
      <c r="J53" s="41"/>
      <c r="K53" s="41">
        <v>20</v>
      </c>
      <c r="L53" s="10">
        <v>56</v>
      </c>
    </row>
    <row r="54" spans="1:13" s="1" customFormat="1" ht="19.2" customHeight="1" x14ac:dyDescent="0.2">
      <c r="A54" s="39" t="s">
        <v>23</v>
      </c>
      <c r="B54" s="40" t="str">
        <f t="shared" ref="B54:B55" si="10">B53</f>
        <v>B Mathematics</v>
      </c>
      <c r="C54" s="40" t="s">
        <v>105</v>
      </c>
      <c r="D54" s="41"/>
      <c r="E54" s="41">
        <v>1</v>
      </c>
      <c r="F54" s="41">
        <v>6</v>
      </c>
      <c r="G54" s="41">
        <v>32</v>
      </c>
      <c r="H54" s="41">
        <v>1</v>
      </c>
      <c r="I54" s="41">
        <v>1</v>
      </c>
      <c r="J54" s="41"/>
      <c r="K54" s="41">
        <v>16</v>
      </c>
      <c r="L54" s="10">
        <v>57</v>
      </c>
    </row>
    <row r="55" spans="1:13" s="1" customFormat="1" ht="19.2" customHeight="1" x14ac:dyDescent="0.2">
      <c r="A55" s="39" t="s">
        <v>23</v>
      </c>
      <c r="B55" s="40" t="str">
        <f t="shared" si="10"/>
        <v>B Mathematics</v>
      </c>
      <c r="C55" s="40" t="s">
        <v>106</v>
      </c>
      <c r="D55" s="41">
        <v>2</v>
      </c>
      <c r="E55" s="41"/>
      <c r="F55" s="41">
        <v>7</v>
      </c>
      <c r="G55" s="41">
        <v>13</v>
      </c>
      <c r="H55" s="41"/>
      <c r="I55" s="41"/>
      <c r="J55" s="41"/>
      <c r="K55" s="41">
        <v>3</v>
      </c>
      <c r="L55" s="10">
        <v>25</v>
      </c>
    </row>
    <row r="56" spans="1:13" s="1" customFormat="1" ht="19.2" customHeight="1" x14ac:dyDescent="0.2">
      <c r="A56" s="42" t="s">
        <v>23</v>
      </c>
      <c r="B56" s="9" t="s">
        <v>116</v>
      </c>
      <c r="C56" s="43" t="s">
        <v>102</v>
      </c>
      <c r="D56" s="44">
        <v>14</v>
      </c>
      <c r="E56" s="44">
        <v>10</v>
      </c>
      <c r="F56" s="44">
        <v>23</v>
      </c>
      <c r="G56" s="44">
        <v>50</v>
      </c>
      <c r="H56" s="44">
        <v>1</v>
      </c>
      <c r="I56" s="44">
        <v>1</v>
      </c>
      <c r="J56" s="44"/>
      <c r="K56" s="44">
        <v>39</v>
      </c>
      <c r="L56" s="44">
        <v>138</v>
      </c>
      <c r="M56" s="45"/>
    </row>
    <row r="57" spans="1:13" s="1" customFormat="1" ht="19.2" customHeight="1" x14ac:dyDescent="0.2">
      <c r="A57" s="39" t="s">
        <v>23</v>
      </c>
      <c r="B57" s="40" t="s">
        <v>117</v>
      </c>
      <c r="C57" s="40" t="s">
        <v>104</v>
      </c>
      <c r="D57" s="41">
        <v>15</v>
      </c>
      <c r="E57" s="41">
        <v>34</v>
      </c>
      <c r="F57" s="41">
        <v>11</v>
      </c>
      <c r="G57" s="41"/>
      <c r="H57" s="41"/>
      <c r="I57" s="41"/>
      <c r="J57" s="41"/>
      <c r="K57" s="41">
        <v>55</v>
      </c>
      <c r="L57" s="10">
        <v>115</v>
      </c>
    </row>
    <row r="58" spans="1:13" s="1" customFormat="1" ht="19.2" customHeight="1" x14ac:dyDescent="0.2">
      <c r="A58" s="39" t="s">
        <v>23</v>
      </c>
      <c r="B58" s="40" t="str">
        <f t="shared" ref="B58:B59" si="11">B57</f>
        <v>B Medische Natuurwetenschappen</v>
      </c>
      <c r="C58" s="40" t="s">
        <v>105</v>
      </c>
      <c r="D58" s="41">
        <v>1</v>
      </c>
      <c r="E58" s="41"/>
      <c r="F58" s="41"/>
      <c r="G58" s="41"/>
      <c r="H58" s="41"/>
      <c r="I58" s="41"/>
      <c r="J58" s="41"/>
      <c r="K58" s="41"/>
      <c r="L58" s="10">
        <v>1</v>
      </c>
    </row>
    <row r="59" spans="1:13" s="1" customFormat="1" ht="19.2" customHeight="1" x14ac:dyDescent="0.2">
      <c r="A59" s="39" t="s">
        <v>23</v>
      </c>
      <c r="B59" s="40" t="str">
        <f t="shared" si="11"/>
        <v>B Medische Natuurwetenschappen</v>
      </c>
      <c r="C59" s="40" t="s">
        <v>106</v>
      </c>
      <c r="D59" s="41">
        <v>1</v>
      </c>
      <c r="E59" s="41">
        <v>2</v>
      </c>
      <c r="F59" s="41">
        <v>1</v>
      </c>
      <c r="G59" s="41">
        <v>3</v>
      </c>
      <c r="H59" s="41"/>
      <c r="I59" s="41"/>
      <c r="J59" s="41"/>
      <c r="K59" s="41">
        <v>4</v>
      </c>
      <c r="L59" s="10">
        <v>11</v>
      </c>
    </row>
    <row r="60" spans="1:13" s="1" customFormat="1" ht="19.2" customHeight="1" x14ac:dyDescent="0.2">
      <c r="A60" s="42" t="s">
        <v>23</v>
      </c>
      <c r="B60" s="9" t="s">
        <v>117</v>
      </c>
      <c r="C60" s="43" t="s">
        <v>102</v>
      </c>
      <c r="D60" s="44">
        <v>17</v>
      </c>
      <c r="E60" s="44">
        <v>36</v>
      </c>
      <c r="F60" s="44">
        <v>12</v>
      </c>
      <c r="G60" s="44">
        <v>3</v>
      </c>
      <c r="H60" s="44"/>
      <c r="I60" s="44"/>
      <c r="J60" s="44"/>
      <c r="K60" s="44">
        <v>59</v>
      </c>
      <c r="L60" s="44">
        <v>127</v>
      </c>
      <c r="M60" s="45"/>
    </row>
    <row r="61" spans="1:13" s="1" customFormat="1" ht="19.2" customHeight="1" x14ac:dyDescent="0.2">
      <c r="A61" s="39" t="s">
        <v>23</v>
      </c>
      <c r="B61" s="40" t="s">
        <v>118</v>
      </c>
      <c r="C61" s="40" t="s">
        <v>104</v>
      </c>
      <c r="D61" s="41"/>
      <c r="E61" s="41"/>
      <c r="F61" s="41"/>
      <c r="G61" s="41"/>
      <c r="H61" s="41"/>
      <c r="I61" s="41"/>
      <c r="J61" s="41"/>
      <c r="K61" s="41">
        <v>110</v>
      </c>
      <c r="L61" s="10">
        <v>110</v>
      </c>
    </row>
    <row r="62" spans="1:13" s="1" customFormat="1" ht="19.2" customHeight="1" x14ac:dyDescent="0.2">
      <c r="A62" s="39" t="s">
        <v>23</v>
      </c>
      <c r="B62" s="40" t="str">
        <f>B61</f>
        <v>B Natuur- en Sterrenkunde (joint degree)</v>
      </c>
      <c r="C62" s="40" t="s">
        <v>105</v>
      </c>
      <c r="D62" s="41"/>
      <c r="E62" s="41"/>
      <c r="F62" s="41"/>
      <c r="G62" s="41"/>
      <c r="H62" s="41"/>
      <c r="I62" s="41"/>
      <c r="J62" s="41"/>
      <c r="K62" s="41">
        <v>5</v>
      </c>
      <c r="L62" s="10">
        <v>5</v>
      </c>
    </row>
    <row r="63" spans="1:13" s="1" customFormat="1" ht="19.2" customHeight="1" x14ac:dyDescent="0.2">
      <c r="A63" s="39" t="s">
        <v>23</v>
      </c>
      <c r="B63" s="40" t="str">
        <f>B62</f>
        <v>B Natuur- en Sterrenkunde (joint degree)</v>
      </c>
      <c r="C63" s="40" t="s">
        <v>106</v>
      </c>
      <c r="D63" s="41"/>
      <c r="E63" s="41"/>
      <c r="F63" s="41"/>
      <c r="G63" s="41"/>
      <c r="H63" s="41"/>
      <c r="I63" s="41"/>
      <c r="J63" s="41"/>
      <c r="K63" s="41">
        <v>2</v>
      </c>
      <c r="L63" s="10">
        <v>2</v>
      </c>
    </row>
    <row r="64" spans="1:13" s="1" customFormat="1" ht="19.2" customHeight="1" x14ac:dyDescent="0.2">
      <c r="A64" s="42" t="s">
        <v>23</v>
      </c>
      <c r="B64" s="9" t="s">
        <v>118</v>
      </c>
      <c r="C64" s="43" t="s">
        <v>102</v>
      </c>
      <c r="D64" s="44"/>
      <c r="E64" s="44"/>
      <c r="F64" s="44"/>
      <c r="G64" s="44"/>
      <c r="H64" s="44"/>
      <c r="I64" s="44"/>
      <c r="J64" s="44"/>
      <c r="K64" s="44">
        <v>117</v>
      </c>
      <c r="L64" s="44">
        <v>117</v>
      </c>
      <c r="M64" s="45"/>
    </row>
    <row r="65" spans="1:13" s="1" customFormat="1" ht="19.2" customHeight="1" x14ac:dyDescent="0.2">
      <c r="A65" s="39" t="s">
        <v>23</v>
      </c>
      <c r="B65" s="40" t="s">
        <v>119</v>
      </c>
      <c r="C65" s="40" t="s">
        <v>104</v>
      </c>
      <c r="D65" s="41"/>
      <c r="E65" s="41"/>
      <c r="F65" s="41"/>
      <c r="G65" s="41"/>
      <c r="H65" s="41"/>
      <c r="I65" s="41"/>
      <c r="J65" s="41"/>
      <c r="K65" s="41">
        <v>34</v>
      </c>
      <c r="L65" s="10">
        <v>34</v>
      </c>
    </row>
    <row r="66" spans="1:13" s="1" customFormat="1" ht="19.2" customHeight="1" x14ac:dyDescent="0.2">
      <c r="A66" s="39" t="s">
        <v>23</v>
      </c>
      <c r="B66" s="40" t="str">
        <f t="shared" ref="B66:B67" si="12">B65</f>
        <v>B Scheikunde (joint degree)</v>
      </c>
      <c r="C66" s="40" t="s">
        <v>105</v>
      </c>
      <c r="D66" s="41"/>
      <c r="E66" s="41"/>
      <c r="F66" s="41"/>
      <c r="G66" s="41"/>
      <c r="H66" s="41"/>
      <c r="I66" s="41"/>
      <c r="J66" s="41"/>
      <c r="K66" s="41">
        <v>1</v>
      </c>
      <c r="L66" s="10">
        <v>1</v>
      </c>
    </row>
    <row r="67" spans="1:13" s="1" customFormat="1" ht="18.600000000000001" customHeight="1" x14ac:dyDescent="0.2">
      <c r="A67" s="39" t="s">
        <v>23</v>
      </c>
      <c r="B67" s="40" t="str">
        <f t="shared" si="12"/>
        <v>B Scheikunde (joint degree)</v>
      </c>
      <c r="C67" s="40" t="s">
        <v>106</v>
      </c>
      <c r="D67" s="41"/>
      <c r="E67" s="41"/>
      <c r="F67" s="41"/>
      <c r="G67" s="41"/>
      <c r="H67" s="41"/>
      <c r="I67" s="41"/>
      <c r="J67" s="41"/>
      <c r="K67" s="41"/>
      <c r="L67" s="10"/>
    </row>
    <row r="68" spans="1:13" s="1" customFormat="1" ht="19.2" customHeight="1" x14ac:dyDescent="0.2">
      <c r="A68" s="42" t="s">
        <v>23</v>
      </c>
      <c r="B68" s="9" t="s">
        <v>119</v>
      </c>
      <c r="C68" s="43" t="s">
        <v>102</v>
      </c>
      <c r="D68" s="44"/>
      <c r="E68" s="44"/>
      <c r="F68" s="44"/>
      <c r="G68" s="44"/>
      <c r="H68" s="44"/>
      <c r="I68" s="44"/>
      <c r="J68" s="44"/>
      <c r="K68" s="44">
        <v>35</v>
      </c>
      <c r="L68" s="44">
        <v>35</v>
      </c>
      <c r="M68" s="45"/>
    </row>
    <row r="69" spans="1:13" s="1" customFormat="1" ht="19.2" customHeight="1" x14ac:dyDescent="0.2">
      <c r="A69" s="39" t="s">
        <v>23</v>
      </c>
      <c r="B69" s="40" t="s">
        <v>120</v>
      </c>
      <c r="C69" s="40" t="s">
        <v>104</v>
      </c>
      <c r="D69" s="41">
        <v>7</v>
      </c>
      <c r="E69" s="41">
        <v>21</v>
      </c>
      <c r="F69" s="41"/>
      <c r="G69" s="41"/>
      <c r="H69" s="41"/>
      <c r="I69" s="41"/>
      <c r="J69" s="41"/>
      <c r="K69" s="41">
        <v>48</v>
      </c>
      <c r="L69" s="10">
        <v>76</v>
      </c>
    </row>
    <row r="70" spans="1:13" s="1" customFormat="1" ht="18.600000000000001" customHeight="1" x14ac:dyDescent="0.2">
      <c r="A70" s="39" t="s">
        <v>23</v>
      </c>
      <c r="B70" s="40" t="str">
        <f t="shared" ref="B70:B71" si="13">B69</f>
        <v>B Science, Business &amp; Innovation</v>
      </c>
      <c r="C70" s="40" t="s">
        <v>105</v>
      </c>
      <c r="D70" s="41"/>
      <c r="E70" s="41"/>
      <c r="F70" s="41"/>
      <c r="G70" s="41"/>
      <c r="H70" s="41"/>
      <c r="I70" s="41"/>
      <c r="J70" s="41"/>
      <c r="K70" s="41"/>
      <c r="L70" s="10"/>
    </row>
    <row r="71" spans="1:13" s="1" customFormat="1" ht="18.600000000000001" customHeight="1" x14ac:dyDescent="0.2">
      <c r="A71" s="39" t="s">
        <v>23</v>
      </c>
      <c r="B71" s="40" t="str">
        <f t="shared" si="13"/>
        <v>B Science, Business &amp; Innovation</v>
      </c>
      <c r="C71" s="40" t="s">
        <v>106</v>
      </c>
      <c r="D71" s="41"/>
      <c r="E71" s="41"/>
      <c r="F71" s="41"/>
      <c r="G71" s="41"/>
      <c r="H71" s="41"/>
      <c r="I71" s="41"/>
      <c r="J71" s="41"/>
      <c r="K71" s="41"/>
      <c r="L71" s="10"/>
    </row>
    <row r="72" spans="1:13" s="1" customFormat="1" ht="19.2" customHeight="1" x14ac:dyDescent="0.2">
      <c r="A72" s="42" t="s">
        <v>23</v>
      </c>
      <c r="B72" s="9" t="s">
        <v>120</v>
      </c>
      <c r="C72" s="43" t="s">
        <v>102</v>
      </c>
      <c r="D72" s="44">
        <v>7</v>
      </c>
      <c r="E72" s="44">
        <v>21</v>
      </c>
      <c r="F72" s="44"/>
      <c r="G72" s="44"/>
      <c r="H72" s="44"/>
      <c r="I72" s="44"/>
      <c r="J72" s="44"/>
      <c r="K72" s="44">
        <v>48</v>
      </c>
      <c r="L72" s="44">
        <v>76</v>
      </c>
      <c r="M72" s="45"/>
    </row>
    <row r="73" spans="1:13" s="1" customFormat="1" ht="19.2" customHeight="1" x14ac:dyDescent="0.2">
      <c r="A73" s="39" t="s">
        <v>44</v>
      </c>
      <c r="B73" s="40" t="s">
        <v>121</v>
      </c>
      <c r="C73" s="40" t="s">
        <v>104</v>
      </c>
      <c r="D73" s="41">
        <v>11</v>
      </c>
      <c r="E73" s="41">
        <v>5</v>
      </c>
      <c r="F73" s="41"/>
      <c r="G73" s="41">
        <v>59</v>
      </c>
      <c r="H73" s="41">
        <v>6</v>
      </c>
      <c r="I73" s="41"/>
      <c r="J73" s="41"/>
      <c r="K73" s="41">
        <v>34</v>
      </c>
      <c r="L73" s="10">
        <v>115</v>
      </c>
    </row>
    <row r="74" spans="1:13" s="1" customFormat="1" ht="19.2" customHeight="1" x14ac:dyDescent="0.2">
      <c r="A74" s="39" t="s">
        <v>44</v>
      </c>
      <c r="B74" s="40" t="str">
        <f t="shared" ref="B74:B75" si="14">B73</f>
        <v>M Artificial Intelligence</v>
      </c>
      <c r="C74" s="40" t="s">
        <v>105</v>
      </c>
      <c r="D74" s="41">
        <v>7</v>
      </c>
      <c r="E74" s="41"/>
      <c r="F74" s="41"/>
      <c r="G74" s="41">
        <v>62</v>
      </c>
      <c r="H74" s="41">
        <v>4</v>
      </c>
      <c r="I74" s="41"/>
      <c r="J74" s="41"/>
      <c r="K74" s="41">
        <v>26</v>
      </c>
      <c r="L74" s="10">
        <v>99</v>
      </c>
    </row>
    <row r="75" spans="1:13" s="1" customFormat="1" ht="19.2" customHeight="1" x14ac:dyDescent="0.2">
      <c r="A75" s="39" t="s">
        <v>44</v>
      </c>
      <c r="B75" s="40" t="str">
        <f t="shared" si="14"/>
        <v>M Artificial Intelligence</v>
      </c>
      <c r="C75" s="40" t="s">
        <v>106</v>
      </c>
      <c r="D75" s="41">
        <v>3</v>
      </c>
      <c r="E75" s="41">
        <v>1</v>
      </c>
      <c r="F75" s="41"/>
      <c r="G75" s="41">
        <v>50</v>
      </c>
      <c r="H75" s="41">
        <v>2</v>
      </c>
      <c r="I75" s="41"/>
      <c r="J75" s="41"/>
      <c r="K75" s="41">
        <v>18</v>
      </c>
      <c r="L75" s="10">
        <v>74</v>
      </c>
    </row>
    <row r="76" spans="1:13" s="1" customFormat="1" ht="19.2" customHeight="1" x14ac:dyDescent="0.2">
      <c r="A76" s="42" t="s">
        <v>44</v>
      </c>
      <c r="B76" s="9" t="s">
        <v>121</v>
      </c>
      <c r="C76" s="43" t="s">
        <v>102</v>
      </c>
      <c r="D76" s="44">
        <v>21</v>
      </c>
      <c r="E76" s="44">
        <v>6</v>
      </c>
      <c r="F76" s="44"/>
      <c r="G76" s="44">
        <v>171</v>
      </c>
      <c r="H76" s="44">
        <v>12</v>
      </c>
      <c r="I76" s="44"/>
      <c r="J76" s="44"/>
      <c r="K76" s="44">
        <v>78</v>
      </c>
      <c r="L76" s="44">
        <v>288</v>
      </c>
      <c r="M76" s="45"/>
    </row>
    <row r="77" spans="1:13" s="1" customFormat="1" ht="19.2" customHeight="1" x14ac:dyDescent="0.2">
      <c r="A77" s="39" t="s">
        <v>44</v>
      </c>
      <c r="B77" s="40" t="s">
        <v>122</v>
      </c>
      <c r="C77" s="40" t="s">
        <v>104</v>
      </c>
      <c r="D77" s="41">
        <v>4</v>
      </c>
      <c r="E77" s="41">
        <v>2</v>
      </c>
      <c r="F77" s="41"/>
      <c r="G77" s="41">
        <v>16</v>
      </c>
      <c r="H77" s="41">
        <v>7</v>
      </c>
      <c r="I77" s="41"/>
      <c r="J77" s="41"/>
      <c r="K77" s="41">
        <v>28</v>
      </c>
      <c r="L77" s="10">
        <v>57</v>
      </c>
    </row>
    <row r="78" spans="1:13" s="1" customFormat="1" ht="19.2" customHeight="1" x14ac:dyDescent="0.2">
      <c r="A78" s="39" t="s">
        <v>44</v>
      </c>
      <c r="B78" s="40" t="str">
        <f t="shared" ref="B78:B79" si="15">B77</f>
        <v>M Bioinformatics and Systems Biology (jd</v>
      </c>
      <c r="C78" s="40" t="s">
        <v>105</v>
      </c>
      <c r="D78" s="41">
        <v>1</v>
      </c>
      <c r="E78" s="41"/>
      <c r="F78" s="41">
        <v>4</v>
      </c>
      <c r="G78" s="41">
        <v>28</v>
      </c>
      <c r="H78" s="41">
        <v>1</v>
      </c>
      <c r="I78" s="41"/>
      <c r="J78" s="41"/>
      <c r="K78" s="41">
        <v>16</v>
      </c>
      <c r="L78" s="10">
        <v>50</v>
      </c>
    </row>
    <row r="79" spans="1:13" s="1" customFormat="1" ht="19.2" customHeight="1" x14ac:dyDescent="0.2">
      <c r="A79" s="39" t="s">
        <v>44</v>
      </c>
      <c r="B79" s="40" t="str">
        <f t="shared" si="15"/>
        <v>M Bioinformatics and Systems Biology (jd</v>
      </c>
      <c r="C79" s="40" t="s">
        <v>106</v>
      </c>
      <c r="D79" s="41">
        <v>4</v>
      </c>
      <c r="E79" s="41">
        <v>1</v>
      </c>
      <c r="F79" s="41">
        <v>6</v>
      </c>
      <c r="G79" s="41">
        <v>56</v>
      </c>
      <c r="H79" s="41"/>
      <c r="I79" s="41"/>
      <c r="J79" s="41"/>
      <c r="K79" s="41">
        <v>12</v>
      </c>
      <c r="L79" s="10">
        <v>79</v>
      </c>
    </row>
    <row r="80" spans="1:13" s="1" customFormat="1" ht="19.2" customHeight="1" x14ac:dyDescent="0.2">
      <c r="A80" s="42" t="s">
        <v>44</v>
      </c>
      <c r="B80" s="9" t="s">
        <v>122</v>
      </c>
      <c r="C80" s="43" t="s">
        <v>102</v>
      </c>
      <c r="D80" s="44">
        <v>9</v>
      </c>
      <c r="E80" s="44">
        <v>3</v>
      </c>
      <c r="F80" s="44">
        <v>10</v>
      </c>
      <c r="G80" s="44">
        <v>100</v>
      </c>
      <c r="H80" s="44">
        <v>8</v>
      </c>
      <c r="I80" s="44"/>
      <c r="J80" s="44"/>
      <c r="K80" s="44">
        <v>56</v>
      </c>
      <c r="L80" s="44">
        <v>186</v>
      </c>
      <c r="M80" s="45"/>
    </row>
    <row r="81" spans="1:13" s="1" customFormat="1" ht="19.2" customHeight="1" x14ac:dyDescent="0.2">
      <c r="A81" s="39" t="s">
        <v>44</v>
      </c>
      <c r="B81" s="40" t="s">
        <v>123</v>
      </c>
      <c r="C81" s="40" t="s">
        <v>104</v>
      </c>
      <c r="D81" s="41">
        <v>4</v>
      </c>
      <c r="E81" s="41"/>
      <c r="F81" s="41"/>
      <c r="G81" s="41">
        <v>30</v>
      </c>
      <c r="H81" s="41">
        <v>5</v>
      </c>
      <c r="I81" s="41"/>
      <c r="J81" s="41"/>
      <c r="K81" s="41">
        <v>65</v>
      </c>
      <c r="L81" s="10">
        <v>104</v>
      </c>
    </row>
    <row r="82" spans="1:13" s="1" customFormat="1" ht="19.2" customHeight="1" x14ac:dyDescent="0.2">
      <c r="A82" s="39" t="s">
        <v>44</v>
      </c>
      <c r="B82" s="40" t="str">
        <f t="shared" ref="B82:B83" si="16">B81</f>
        <v>M Biomedical Sciences</v>
      </c>
      <c r="C82" s="40" t="s">
        <v>105</v>
      </c>
      <c r="D82" s="41">
        <v>1</v>
      </c>
      <c r="E82" s="41">
        <v>1</v>
      </c>
      <c r="F82" s="41"/>
      <c r="G82" s="41">
        <v>5</v>
      </c>
      <c r="H82" s="41">
        <v>2</v>
      </c>
      <c r="I82" s="41"/>
      <c r="J82" s="41"/>
      <c r="K82" s="41">
        <v>3</v>
      </c>
      <c r="L82" s="10">
        <v>12</v>
      </c>
    </row>
    <row r="83" spans="1:13" s="1" customFormat="1" ht="19.2" customHeight="1" x14ac:dyDescent="0.2">
      <c r="A83" s="39" t="s">
        <v>44</v>
      </c>
      <c r="B83" s="40" t="str">
        <f t="shared" si="16"/>
        <v>M Biomedical Sciences</v>
      </c>
      <c r="C83" s="40" t="s">
        <v>106</v>
      </c>
      <c r="D83" s="41">
        <v>4</v>
      </c>
      <c r="E83" s="41">
        <v>1</v>
      </c>
      <c r="F83" s="41"/>
      <c r="G83" s="41">
        <v>4</v>
      </c>
      <c r="H83" s="41"/>
      <c r="I83" s="41"/>
      <c r="J83" s="41"/>
      <c r="K83" s="41">
        <v>1</v>
      </c>
      <c r="L83" s="10">
        <v>10</v>
      </c>
    </row>
    <row r="84" spans="1:13" s="1" customFormat="1" ht="19.2" customHeight="1" x14ac:dyDescent="0.2">
      <c r="A84" s="42" t="s">
        <v>44</v>
      </c>
      <c r="B84" s="9" t="s">
        <v>123</v>
      </c>
      <c r="C84" s="43" t="s">
        <v>102</v>
      </c>
      <c r="D84" s="44">
        <v>9</v>
      </c>
      <c r="E84" s="44">
        <v>2</v>
      </c>
      <c r="F84" s="44"/>
      <c r="G84" s="44">
        <v>39</v>
      </c>
      <c r="H84" s="44">
        <v>7</v>
      </c>
      <c r="I84" s="44"/>
      <c r="J84" s="44"/>
      <c r="K84" s="44">
        <v>69</v>
      </c>
      <c r="L84" s="44">
        <v>126</v>
      </c>
      <c r="M84" s="45"/>
    </row>
    <row r="85" spans="1:13" s="1" customFormat="1" ht="19.2" customHeight="1" x14ac:dyDescent="0.2">
      <c r="A85" s="39" t="s">
        <v>44</v>
      </c>
      <c r="B85" s="40" t="s">
        <v>124</v>
      </c>
      <c r="C85" s="40" t="s">
        <v>104</v>
      </c>
      <c r="D85" s="41">
        <v>2</v>
      </c>
      <c r="E85" s="41">
        <v>2</v>
      </c>
      <c r="F85" s="41"/>
      <c r="G85" s="41">
        <v>9</v>
      </c>
      <c r="H85" s="41">
        <v>6</v>
      </c>
      <c r="I85" s="41"/>
      <c r="J85" s="41"/>
      <c r="K85" s="41">
        <v>26</v>
      </c>
      <c r="L85" s="10">
        <v>45</v>
      </c>
    </row>
    <row r="86" spans="1:13" s="1" customFormat="1" ht="19.2" customHeight="1" x14ac:dyDescent="0.2">
      <c r="A86" s="39" t="s">
        <v>44</v>
      </c>
      <c r="B86" s="40" t="str">
        <f t="shared" ref="B86:B87" si="17">B85</f>
        <v>M Biomedical Technology and Physics</v>
      </c>
      <c r="C86" s="40" t="s">
        <v>105</v>
      </c>
      <c r="D86" s="41"/>
      <c r="E86" s="41"/>
      <c r="F86" s="41"/>
      <c r="G86" s="41">
        <v>3</v>
      </c>
      <c r="H86" s="41"/>
      <c r="I86" s="41"/>
      <c r="J86" s="41"/>
      <c r="K86" s="41">
        <v>2</v>
      </c>
      <c r="L86" s="10">
        <v>5</v>
      </c>
    </row>
    <row r="87" spans="1:13" s="1" customFormat="1" ht="19.2" customHeight="1" x14ac:dyDescent="0.2">
      <c r="A87" s="39" t="s">
        <v>44</v>
      </c>
      <c r="B87" s="40" t="str">
        <f t="shared" si="17"/>
        <v>M Biomedical Technology and Physics</v>
      </c>
      <c r="C87" s="40" t="s">
        <v>106</v>
      </c>
      <c r="D87" s="41"/>
      <c r="E87" s="41"/>
      <c r="F87" s="41"/>
      <c r="G87" s="41">
        <v>3</v>
      </c>
      <c r="H87" s="41"/>
      <c r="I87" s="41"/>
      <c r="J87" s="41"/>
      <c r="K87" s="41">
        <v>3</v>
      </c>
      <c r="L87" s="10">
        <v>6</v>
      </c>
    </row>
    <row r="88" spans="1:13" s="1" customFormat="1" ht="19.2" customHeight="1" x14ac:dyDescent="0.2">
      <c r="A88" s="42" t="s">
        <v>44</v>
      </c>
      <c r="B88" s="9" t="s">
        <v>124</v>
      </c>
      <c r="C88" s="43" t="s">
        <v>102</v>
      </c>
      <c r="D88" s="44">
        <v>2</v>
      </c>
      <c r="E88" s="44">
        <v>2</v>
      </c>
      <c r="F88" s="44"/>
      <c r="G88" s="44">
        <v>15</v>
      </c>
      <c r="H88" s="44">
        <v>6</v>
      </c>
      <c r="I88" s="44"/>
      <c r="J88" s="44"/>
      <c r="K88" s="44">
        <v>31</v>
      </c>
      <c r="L88" s="44">
        <v>56</v>
      </c>
      <c r="M88" s="45"/>
    </row>
    <row r="89" spans="1:13" s="1" customFormat="1" ht="19.2" customHeight="1" x14ac:dyDescent="0.2">
      <c r="A89" s="39" t="s">
        <v>44</v>
      </c>
      <c r="B89" s="40" t="s">
        <v>125</v>
      </c>
      <c r="C89" s="40" t="s">
        <v>104</v>
      </c>
      <c r="D89" s="41">
        <v>3</v>
      </c>
      <c r="E89" s="41"/>
      <c r="F89" s="41"/>
      <c r="G89" s="41">
        <v>26</v>
      </c>
      <c r="H89" s="41">
        <v>1</v>
      </c>
      <c r="I89" s="41"/>
      <c r="J89" s="41"/>
      <c r="K89" s="41">
        <v>34</v>
      </c>
      <c r="L89" s="10">
        <v>64</v>
      </c>
    </row>
    <row r="90" spans="1:13" s="1" customFormat="1" ht="19.2" customHeight="1" x14ac:dyDescent="0.2">
      <c r="A90" s="39" t="s">
        <v>44</v>
      </c>
      <c r="B90" s="40" t="str">
        <f t="shared" ref="B90:B91" si="18">B89</f>
        <v>M Biomolecular Sciences</v>
      </c>
      <c r="C90" s="40" t="s">
        <v>105</v>
      </c>
      <c r="D90" s="41"/>
      <c r="E90" s="41"/>
      <c r="F90" s="41"/>
      <c r="G90" s="41">
        <v>11</v>
      </c>
      <c r="H90" s="41"/>
      <c r="I90" s="41"/>
      <c r="J90" s="41"/>
      <c r="K90" s="41">
        <v>10</v>
      </c>
      <c r="L90" s="10">
        <v>21</v>
      </c>
    </row>
    <row r="91" spans="1:13" s="1" customFormat="1" ht="19.2" customHeight="1" x14ac:dyDescent="0.2">
      <c r="A91" s="39" t="s">
        <v>44</v>
      </c>
      <c r="B91" s="40" t="str">
        <f t="shared" si="18"/>
        <v>M Biomolecular Sciences</v>
      </c>
      <c r="C91" s="40" t="s">
        <v>106</v>
      </c>
      <c r="D91" s="41">
        <v>4</v>
      </c>
      <c r="E91" s="41"/>
      <c r="F91" s="41"/>
      <c r="G91" s="41">
        <v>21</v>
      </c>
      <c r="H91" s="41"/>
      <c r="I91" s="41"/>
      <c r="J91" s="41"/>
      <c r="K91" s="41">
        <v>3</v>
      </c>
      <c r="L91" s="10">
        <v>28</v>
      </c>
    </row>
    <row r="92" spans="1:13" s="1" customFormat="1" ht="19.2" customHeight="1" x14ac:dyDescent="0.2">
      <c r="A92" s="42" t="s">
        <v>44</v>
      </c>
      <c r="B92" s="9" t="s">
        <v>125</v>
      </c>
      <c r="C92" s="43" t="s">
        <v>102</v>
      </c>
      <c r="D92" s="44">
        <v>7</v>
      </c>
      <c r="E92" s="44"/>
      <c r="F92" s="44"/>
      <c r="G92" s="44">
        <v>58</v>
      </c>
      <c r="H92" s="44">
        <v>1</v>
      </c>
      <c r="I92" s="44"/>
      <c r="J92" s="44"/>
      <c r="K92" s="44">
        <v>47</v>
      </c>
      <c r="L92" s="44">
        <v>113</v>
      </c>
      <c r="M92" s="45"/>
    </row>
    <row r="93" spans="1:13" s="1" customFormat="1" ht="19.2" customHeight="1" x14ac:dyDescent="0.2">
      <c r="A93" s="39" t="s">
        <v>44</v>
      </c>
      <c r="B93" s="40" t="s">
        <v>126</v>
      </c>
      <c r="C93" s="40" t="s">
        <v>104</v>
      </c>
      <c r="D93" s="41">
        <v>6</v>
      </c>
      <c r="E93" s="41">
        <v>4</v>
      </c>
      <c r="F93" s="41"/>
      <c r="G93" s="41">
        <v>4</v>
      </c>
      <c r="H93" s="41">
        <v>6</v>
      </c>
      <c r="I93" s="41"/>
      <c r="J93" s="41"/>
      <c r="K93" s="41">
        <v>25</v>
      </c>
      <c r="L93" s="10">
        <v>45</v>
      </c>
    </row>
    <row r="94" spans="1:13" s="1" customFormat="1" ht="19.2" customHeight="1" x14ac:dyDescent="0.2">
      <c r="A94" s="39" t="s">
        <v>44</v>
      </c>
      <c r="B94" s="40" t="str">
        <f t="shared" ref="B94:B96" si="19">B93</f>
        <v>M Business Analytics</v>
      </c>
      <c r="C94" s="40" t="s">
        <v>105</v>
      </c>
      <c r="D94" s="41">
        <v>2</v>
      </c>
      <c r="E94" s="41">
        <v>1</v>
      </c>
      <c r="F94" s="41"/>
      <c r="G94" s="41">
        <v>6</v>
      </c>
      <c r="H94" s="41">
        <v>2</v>
      </c>
      <c r="I94" s="41"/>
      <c r="J94" s="41"/>
      <c r="K94" s="41">
        <v>5</v>
      </c>
      <c r="L94" s="10">
        <v>16</v>
      </c>
    </row>
    <row r="95" spans="1:13" s="1" customFormat="1" ht="19.2" customHeight="1" x14ac:dyDescent="0.2">
      <c r="A95" s="39" t="s">
        <v>44</v>
      </c>
      <c r="B95" s="40" t="str">
        <f t="shared" si="19"/>
        <v>M Business Analytics</v>
      </c>
      <c r="C95" s="40" t="s">
        <v>106</v>
      </c>
      <c r="D95" s="41">
        <v>6</v>
      </c>
      <c r="E95" s="41"/>
      <c r="F95" s="41"/>
      <c r="G95" s="41">
        <v>10</v>
      </c>
      <c r="H95" s="41">
        <v>1</v>
      </c>
      <c r="I95" s="41"/>
      <c r="J95" s="41"/>
      <c r="K95" s="41">
        <v>3</v>
      </c>
      <c r="L95" s="10">
        <v>20</v>
      </c>
    </row>
    <row r="96" spans="1:13" s="1" customFormat="1" ht="19.2" customHeight="1" x14ac:dyDescent="0.2">
      <c r="A96" s="39" t="s">
        <v>44</v>
      </c>
      <c r="B96" s="40" t="str">
        <f t="shared" si="19"/>
        <v>M Business Analytics</v>
      </c>
      <c r="C96" s="40" t="s">
        <v>106</v>
      </c>
      <c r="D96" s="41">
        <v>1</v>
      </c>
      <c r="E96" s="41"/>
      <c r="F96" s="41"/>
      <c r="G96" s="41"/>
      <c r="H96" s="41"/>
      <c r="I96" s="41"/>
      <c r="J96" s="41"/>
      <c r="K96" s="41"/>
      <c r="L96" s="10">
        <v>1</v>
      </c>
    </row>
    <row r="97" spans="1:13" s="1" customFormat="1" ht="19.2" customHeight="1" x14ac:dyDescent="0.2">
      <c r="A97" s="42" t="s">
        <v>44</v>
      </c>
      <c r="B97" s="9" t="s">
        <v>126</v>
      </c>
      <c r="C97" s="43" t="s">
        <v>102</v>
      </c>
      <c r="D97" s="44">
        <v>15</v>
      </c>
      <c r="E97" s="44">
        <v>5</v>
      </c>
      <c r="F97" s="44"/>
      <c r="G97" s="44">
        <v>20</v>
      </c>
      <c r="H97" s="44">
        <v>9</v>
      </c>
      <c r="I97" s="44"/>
      <c r="J97" s="44"/>
      <c r="K97" s="44">
        <v>33</v>
      </c>
      <c r="L97" s="44">
        <v>82</v>
      </c>
      <c r="M97" s="45"/>
    </row>
    <row r="98" spans="1:13" s="1" customFormat="1" ht="19.2" customHeight="1" x14ac:dyDescent="0.2">
      <c r="A98" s="39" t="s">
        <v>44</v>
      </c>
      <c r="B98" s="40" t="s">
        <v>127</v>
      </c>
      <c r="C98" s="40" t="s">
        <v>104</v>
      </c>
      <c r="D98" s="41"/>
      <c r="E98" s="41"/>
      <c r="F98" s="41"/>
      <c r="G98" s="41"/>
      <c r="H98" s="41"/>
      <c r="I98" s="41"/>
      <c r="J98" s="41"/>
      <c r="K98" s="41">
        <v>37</v>
      </c>
      <c r="L98" s="10">
        <v>37</v>
      </c>
    </row>
    <row r="99" spans="1:13" s="1" customFormat="1" ht="19.2" customHeight="1" x14ac:dyDescent="0.2">
      <c r="A99" s="39" t="s">
        <v>44</v>
      </c>
      <c r="B99" s="40" t="str">
        <f t="shared" ref="B99:B100" si="20">B98</f>
        <v>M Chemistry (joint degree)</v>
      </c>
      <c r="C99" s="40" t="s">
        <v>105</v>
      </c>
      <c r="D99" s="41"/>
      <c r="E99" s="41"/>
      <c r="F99" s="41"/>
      <c r="G99" s="41"/>
      <c r="H99" s="41"/>
      <c r="I99" s="41"/>
      <c r="J99" s="41"/>
      <c r="K99" s="41">
        <v>9</v>
      </c>
      <c r="L99" s="10">
        <v>9</v>
      </c>
    </row>
    <row r="100" spans="1:13" s="1" customFormat="1" ht="19.2" customHeight="1" x14ac:dyDescent="0.2">
      <c r="A100" s="39" t="s">
        <v>44</v>
      </c>
      <c r="B100" s="40" t="str">
        <f t="shared" si="20"/>
        <v>M Chemistry (joint degree)</v>
      </c>
      <c r="C100" s="40" t="s">
        <v>106</v>
      </c>
      <c r="D100" s="41"/>
      <c r="E100" s="41"/>
      <c r="F100" s="41"/>
      <c r="G100" s="41"/>
      <c r="H100" s="41"/>
      <c r="I100" s="41"/>
      <c r="J100" s="41"/>
      <c r="K100" s="41">
        <v>4</v>
      </c>
      <c r="L100" s="10">
        <v>4</v>
      </c>
    </row>
    <row r="101" spans="1:13" s="1" customFormat="1" ht="19.2" customHeight="1" x14ac:dyDescent="0.2">
      <c r="A101" s="42" t="s">
        <v>44</v>
      </c>
      <c r="B101" s="9" t="s">
        <v>127</v>
      </c>
      <c r="C101" s="43" t="s">
        <v>102</v>
      </c>
      <c r="D101" s="44"/>
      <c r="E101" s="44"/>
      <c r="F101" s="44"/>
      <c r="G101" s="44"/>
      <c r="H101" s="44"/>
      <c r="I101" s="44"/>
      <c r="J101" s="44"/>
      <c r="K101" s="44">
        <v>50</v>
      </c>
      <c r="L101" s="44">
        <v>50</v>
      </c>
      <c r="M101" s="45"/>
    </row>
    <row r="102" spans="1:13" s="1" customFormat="1" ht="19.2" customHeight="1" x14ac:dyDescent="0.2">
      <c r="A102" s="39" t="s">
        <v>44</v>
      </c>
      <c r="B102" s="40" t="s">
        <v>128</v>
      </c>
      <c r="C102" s="40" t="s">
        <v>104</v>
      </c>
      <c r="D102" s="41"/>
      <c r="E102" s="41"/>
      <c r="F102" s="41"/>
      <c r="G102" s="41"/>
      <c r="H102" s="41"/>
      <c r="I102" s="41"/>
      <c r="J102" s="41"/>
      <c r="K102" s="41">
        <v>28</v>
      </c>
      <c r="L102" s="10">
        <v>28</v>
      </c>
    </row>
    <row r="103" spans="1:13" s="1" customFormat="1" ht="19.2" customHeight="1" x14ac:dyDescent="0.2">
      <c r="A103" s="39" t="s">
        <v>44</v>
      </c>
      <c r="B103" s="40" t="str">
        <f t="shared" ref="B103:B104" si="21">B102</f>
        <v>M Computational Science (joint degree)</v>
      </c>
      <c r="C103" s="40" t="s">
        <v>105</v>
      </c>
      <c r="D103" s="41"/>
      <c r="E103" s="41"/>
      <c r="F103" s="41"/>
      <c r="G103" s="41"/>
      <c r="H103" s="41"/>
      <c r="I103" s="41"/>
      <c r="J103" s="41"/>
      <c r="K103" s="41">
        <v>18</v>
      </c>
      <c r="L103" s="10">
        <v>18</v>
      </c>
    </row>
    <row r="104" spans="1:13" s="1" customFormat="1" ht="19.2" customHeight="1" x14ac:dyDescent="0.2">
      <c r="A104" s="39" t="s">
        <v>44</v>
      </c>
      <c r="B104" s="40" t="str">
        <f t="shared" si="21"/>
        <v>M Computational Science (joint degree)</v>
      </c>
      <c r="C104" s="40" t="s">
        <v>106</v>
      </c>
      <c r="D104" s="41"/>
      <c r="E104" s="41"/>
      <c r="F104" s="41"/>
      <c r="G104" s="41"/>
      <c r="H104" s="41"/>
      <c r="I104" s="41"/>
      <c r="J104" s="41"/>
      <c r="K104" s="41">
        <v>7</v>
      </c>
      <c r="L104" s="10">
        <v>7</v>
      </c>
    </row>
    <row r="105" spans="1:13" s="1" customFormat="1" ht="19.2" customHeight="1" x14ac:dyDescent="0.2">
      <c r="A105" s="42" t="s">
        <v>44</v>
      </c>
      <c r="B105" s="9" t="s">
        <v>128</v>
      </c>
      <c r="C105" s="43" t="s">
        <v>102</v>
      </c>
      <c r="D105" s="44"/>
      <c r="E105" s="44"/>
      <c r="F105" s="44"/>
      <c r="G105" s="44"/>
      <c r="H105" s="44"/>
      <c r="I105" s="44"/>
      <c r="J105" s="44"/>
      <c r="K105" s="44">
        <v>53</v>
      </c>
      <c r="L105" s="44">
        <v>53</v>
      </c>
      <c r="M105" s="45"/>
    </row>
    <row r="106" spans="1:13" s="1" customFormat="1" ht="19.2" customHeight="1" x14ac:dyDescent="0.2">
      <c r="A106" s="39" t="s">
        <v>44</v>
      </c>
      <c r="B106" s="40" t="s">
        <v>129</v>
      </c>
      <c r="C106" s="40" t="s">
        <v>104</v>
      </c>
      <c r="D106" s="41">
        <v>7</v>
      </c>
      <c r="E106" s="41">
        <v>2</v>
      </c>
      <c r="F106" s="41"/>
      <c r="G106" s="41">
        <v>23</v>
      </c>
      <c r="H106" s="41">
        <v>7</v>
      </c>
      <c r="I106" s="41"/>
      <c r="J106" s="41"/>
      <c r="K106" s="41">
        <v>17</v>
      </c>
      <c r="L106" s="10">
        <v>56</v>
      </c>
    </row>
    <row r="107" spans="1:13" s="1" customFormat="1" ht="19.2" customHeight="1" x14ac:dyDescent="0.2">
      <c r="A107" s="39" t="s">
        <v>44</v>
      </c>
      <c r="B107" s="40" t="str">
        <f t="shared" ref="B107:B108" si="22">B106</f>
        <v>M Computer Science (joint degree)</v>
      </c>
      <c r="C107" s="40" t="s">
        <v>105</v>
      </c>
      <c r="D107" s="41">
        <v>3</v>
      </c>
      <c r="E107" s="41">
        <v>5</v>
      </c>
      <c r="F107" s="41"/>
      <c r="G107" s="41">
        <v>66</v>
      </c>
      <c r="H107" s="41">
        <v>18</v>
      </c>
      <c r="I107" s="41"/>
      <c r="J107" s="41"/>
      <c r="K107" s="41">
        <v>43</v>
      </c>
      <c r="L107" s="10">
        <v>135</v>
      </c>
    </row>
    <row r="108" spans="1:13" s="1" customFormat="1" ht="19.2" customHeight="1" x14ac:dyDescent="0.2">
      <c r="A108" s="39" t="s">
        <v>44</v>
      </c>
      <c r="B108" s="40" t="str">
        <f t="shared" si="22"/>
        <v>M Computer Science (joint degree)</v>
      </c>
      <c r="C108" s="40" t="s">
        <v>106</v>
      </c>
      <c r="D108" s="41">
        <v>9</v>
      </c>
      <c r="E108" s="41"/>
      <c r="F108" s="41"/>
      <c r="G108" s="41">
        <v>173</v>
      </c>
      <c r="H108" s="41">
        <v>4</v>
      </c>
      <c r="I108" s="41"/>
      <c r="J108" s="41"/>
      <c r="K108" s="41">
        <v>39</v>
      </c>
      <c r="L108" s="10">
        <v>225</v>
      </c>
    </row>
    <row r="109" spans="1:13" s="1" customFormat="1" ht="19.2" customHeight="1" x14ac:dyDescent="0.2">
      <c r="A109" s="42" t="s">
        <v>44</v>
      </c>
      <c r="B109" s="9" t="s">
        <v>129</v>
      </c>
      <c r="C109" s="43" t="s">
        <v>102</v>
      </c>
      <c r="D109" s="44">
        <v>19</v>
      </c>
      <c r="E109" s="44">
        <v>7</v>
      </c>
      <c r="F109" s="44"/>
      <c r="G109" s="44">
        <v>262</v>
      </c>
      <c r="H109" s="44">
        <v>29</v>
      </c>
      <c r="I109" s="44"/>
      <c r="J109" s="44"/>
      <c r="K109" s="44">
        <v>99</v>
      </c>
      <c r="L109" s="44">
        <v>416</v>
      </c>
      <c r="M109" s="45"/>
    </row>
    <row r="110" spans="1:13" s="1" customFormat="1" ht="19.2" customHeight="1" x14ac:dyDescent="0.2">
      <c r="A110" s="39" t="s">
        <v>44</v>
      </c>
      <c r="B110" s="40" t="s">
        <v>130</v>
      </c>
      <c r="C110" s="40" t="s">
        <v>104</v>
      </c>
      <c r="D110" s="41">
        <v>1</v>
      </c>
      <c r="E110" s="41"/>
      <c r="F110" s="41"/>
      <c r="G110" s="41">
        <v>6</v>
      </c>
      <c r="H110" s="41"/>
      <c r="I110" s="41"/>
      <c r="J110" s="41"/>
      <c r="K110" s="41">
        <v>6</v>
      </c>
      <c r="L110" s="10">
        <v>13</v>
      </c>
    </row>
    <row r="111" spans="1:13" s="1" customFormat="1" ht="19.2" customHeight="1" x14ac:dyDescent="0.2">
      <c r="A111" s="39" t="s">
        <v>44</v>
      </c>
      <c r="B111" s="40" t="str">
        <f t="shared" ref="B111:B112" si="23">B110</f>
        <v>M Computer Security</v>
      </c>
      <c r="C111" s="40" t="s">
        <v>105</v>
      </c>
      <c r="D111" s="41">
        <v>7</v>
      </c>
      <c r="E111" s="41"/>
      <c r="F111" s="41"/>
      <c r="G111" s="41">
        <v>16</v>
      </c>
      <c r="H111" s="41"/>
      <c r="I111" s="41"/>
      <c r="J111" s="41"/>
      <c r="K111" s="41">
        <v>7</v>
      </c>
      <c r="L111" s="10">
        <v>30</v>
      </c>
    </row>
    <row r="112" spans="1:13" s="1" customFormat="1" ht="19.2" customHeight="1" x14ac:dyDescent="0.2">
      <c r="A112" s="39" t="s">
        <v>44</v>
      </c>
      <c r="B112" s="40" t="str">
        <f t="shared" si="23"/>
        <v>M Computer Security</v>
      </c>
      <c r="C112" s="40" t="s">
        <v>106</v>
      </c>
      <c r="D112" s="41">
        <v>3</v>
      </c>
      <c r="E112" s="41"/>
      <c r="F112" s="41"/>
      <c r="G112" s="41">
        <v>11</v>
      </c>
      <c r="H112" s="41"/>
      <c r="I112" s="41"/>
      <c r="J112" s="41"/>
      <c r="K112" s="41">
        <v>7</v>
      </c>
      <c r="L112" s="10">
        <v>21</v>
      </c>
    </row>
    <row r="113" spans="1:13" s="1" customFormat="1" ht="19.2" customHeight="1" x14ac:dyDescent="0.2">
      <c r="A113" s="42" t="s">
        <v>44</v>
      </c>
      <c r="B113" s="9" t="s">
        <v>130</v>
      </c>
      <c r="C113" s="43" t="s">
        <v>102</v>
      </c>
      <c r="D113" s="44">
        <v>11</v>
      </c>
      <c r="E113" s="44"/>
      <c r="F113" s="44"/>
      <c r="G113" s="44">
        <v>33</v>
      </c>
      <c r="H113" s="44"/>
      <c r="I113" s="44"/>
      <c r="J113" s="44"/>
      <c r="K113" s="44">
        <v>20</v>
      </c>
      <c r="L113" s="44">
        <v>64</v>
      </c>
      <c r="M113" s="45"/>
    </row>
    <row r="114" spans="1:13" s="1" customFormat="1" ht="19.2" customHeight="1" x14ac:dyDescent="0.2">
      <c r="A114" s="39" t="s">
        <v>44</v>
      </c>
      <c r="B114" s="40" t="s">
        <v>131</v>
      </c>
      <c r="C114" s="40" t="s">
        <v>104</v>
      </c>
      <c r="D114" s="41">
        <v>1</v>
      </c>
      <c r="E114" s="41"/>
      <c r="F114" s="41"/>
      <c r="G114" s="41">
        <v>18</v>
      </c>
      <c r="H114" s="41">
        <v>10</v>
      </c>
      <c r="I114" s="41"/>
      <c r="J114" s="41"/>
      <c r="K114" s="41">
        <v>37</v>
      </c>
      <c r="L114" s="10">
        <v>66</v>
      </c>
    </row>
    <row r="115" spans="1:13" s="1" customFormat="1" ht="19.2" customHeight="1" x14ac:dyDescent="0.2">
      <c r="A115" s="39" t="s">
        <v>44</v>
      </c>
      <c r="B115" s="40" t="str">
        <f t="shared" ref="B115:B116" si="24">B114</f>
        <v>M Drug Discovery Sciences</v>
      </c>
      <c r="C115" s="40" t="s">
        <v>105</v>
      </c>
      <c r="D115" s="41"/>
      <c r="E115" s="41"/>
      <c r="F115" s="41"/>
      <c r="G115" s="41">
        <v>12</v>
      </c>
      <c r="H115" s="41"/>
      <c r="I115" s="41"/>
      <c r="J115" s="41"/>
      <c r="K115" s="41">
        <v>6</v>
      </c>
      <c r="L115" s="10">
        <v>18</v>
      </c>
    </row>
    <row r="116" spans="1:13" s="1" customFormat="1" ht="19.2" customHeight="1" x14ac:dyDescent="0.2">
      <c r="A116" s="39" t="s">
        <v>44</v>
      </c>
      <c r="B116" s="40" t="str">
        <f t="shared" si="24"/>
        <v>M Drug Discovery Sciences</v>
      </c>
      <c r="C116" s="40" t="s">
        <v>106</v>
      </c>
      <c r="D116" s="41">
        <v>1</v>
      </c>
      <c r="E116" s="41">
        <v>1</v>
      </c>
      <c r="F116" s="41"/>
      <c r="G116" s="41">
        <v>6</v>
      </c>
      <c r="H116" s="41">
        <v>1</v>
      </c>
      <c r="I116" s="41"/>
      <c r="J116" s="41"/>
      <c r="K116" s="41"/>
      <c r="L116" s="10">
        <v>9</v>
      </c>
    </row>
    <row r="117" spans="1:13" s="1" customFormat="1" ht="19.2" customHeight="1" x14ac:dyDescent="0.2">
      <c r="A117" s="42" t="s">
        <v>44</v>
      </c>
      <c r="B117" s="9" t="s">
        <v>131</v>
      </c>
      <c r="C117" s="43" t="s">
        <v>102</v>
      </c>
      <c r="D117" s="44">
        <v>2</v>
      </c>
      <c r="E117" s="44">
        <v>1</v>
      </c>
      <c r="F117" s="44"/>
      <c r="G117" s="44">
        <v>36</v>
      </c>
      <c r="H117" s="44">
        <v>11</v>
      </c>
      <c r="I117" s="44"/>
      <c r="J117" s="44"/>
      <c r="K117" s="44">
        <v>43</v>
      </c>
      <c r="L117" s="44">
        <v>93</v>
      </c>
      <c r="M117" s="45"/>
    </row>
    <row r="118" spans="1:13" s="1" customFormat="1" ht="19.2" customHeight="1" x14ac:dyDescent="0.2">
      <c r="A118" s="39" t="s">
        <v>44</v>
      </c>
      <c r="B118" s="40" t="s">
        <v>132</v>
      </c>
      <c r="C118" s="40" t="s">
        <v>104</v>
      </c>
      <c r="D118" s="41">
        <v>1</v>
      </c>
      <c r="E118" s="41">
        <v>2</v>
      </c>
      <c r="F118" s="41"/>
      <c r="G118" s="41">
        <v>16</v>
      </c>
      <c r="H118" s="41">
        <v>2</v>
      </c>
      <c r="I118" s="41"/>
      <c r="J118" s="41"/>
      <c r="K118" s="41">
        <v>17</v>
      </c>
      <c r="L118" s="10">
        <v>38</v>
      </c>
    </row>
    <row r="119" spans="1:13" s="1" customFormat="1" ht="19.2" customHeight="1" x14ac:dyDescent="0.2">
      <c r="A119" s="39" t="s">
        <v>44</v>
      </c>
      <c r="B119" s="40" t="str">
        <f t="shared" ref="B119:B120" si="25">B118</f>
        <v>M Earth Sciences</v>
      </c>
      <c r="C119" s="40" t="s">
        <v>105</v>
      </c>
      <c r="D119" s="41">
        <v>1</v>
      </c>
      <c r="E119" s="41"/>
      <c r="F119" s="41"/>
      <c r="G119" s="41">
        <v>8</v>
      </c>
      <c r="H119" s="41">
        <v>1</v>
      </c>
      <c r="I119" s="41"/>
      <c r="J119" s="41"/>
      <c r="K119" s="41">
        <v>3</v>
      </c>
      <c r="L119" s="10">
        <v>13</v>
      </c>
    </row>
    <row r="120" spans="1:13" s="1" customFormat="1" ht="19.2" customHeight="1" x14ac:dyDescent="0.2">
      <c r="A120" s="39" t="s">
        <v>44</v>
      </c>
      <c r="B120" s="40" t="str">
        <f t="shared" si="25"/>
        <v>M Earth Sciences</v>
      </c>
      <c r="C120" s="40" t="s">
        <v>106</v>
      </c>
      <c r="D120" s="41"/>
      <c r="E120" s="41"/>
      <c r="F120" s="41"/>
      <c r="G120" s="41">
        <v>4</v>
      </c>
      <c r="H120" s="41"/>
      <c r="I120" s="41"/>
      <c r="J120" s="41"/>
      <c r="K120" s="41">
        <v>4</v>
      </c>
      <c r="L120" s="10">
        <v>8</v>
      </c>
    </row>
    <row r="121" spans="1:13" s="1" customFormat="1" ht="19.2" customHeight="1" x14ac:dyDescent="0.2">
      <c r="A121" s="42" t="s">
        <v>44</v>
      </c>
      <c r="B121" s="9" t="s">
        <v>132</v>
      </c>
      <c r="C121" s="43" t="s">
        <v>102</v>
      </c>
      <c r="D121" s="44">
        <v>2</v>
      </c>
      <c r="E121" s="44">
        <v>2</v>
      </c>
      <c r="F121" s="44"/>
      <c r="G121" s="44">
        <v>28</v>
      </c>
      <c r="H121" s="44">
        <v>3</v>
      </c>
      <c r="I121" s="44"/>
      <c r="J121" s="44"/>
      <c r="K121" s="44">
        <v>24</v>
      </c>
      <c r="L121" s="44">
        <v>59</v>
      </c>
      <c r="M121" s="45"/>
    </row>
    <row r="122" spans="1:13" s="1" customFormat="1" ht="19.2" customHeight="1" x14ac:dyDescent="0.2">
      <c r="A122" s="39" t="s">
        <v>44</v>
      </c>
      <c r="B122" s="40" t="s">
        <v>133</v>
      </c>
      <c r="C122" s="40" t="s">
        <v>104</v>
      </c>
      <c r="D122" s="41">
        <v>2</v>
      </c>
      <c r="E122" s="41"/>
      <c r="F122" s="41"/>
      <c r="G122" s="41">
        <v>8</v>
      </c>
      <c r="H122" s="41">
        <v>1</v>
      </c>
      <c r="I122" s="41"/>
      <c r="J122" s="41"/>
      <c r="K122" s="41">
        <v>12</v>
      </c>
      <c r="L122" s="10">
        <v>23</v>
      </c>
    </row>
    <row r="123" spans="1:13" s="1" customFormat="1" ht="19.2" customHeight="1" x14ac:dyDescent="0.2">
      <c r="A123" s="39" t="s">
        <v>44</v>
      </c>
      <c r="B123" s="40" t="str">
        <f t="shared" ref="B123:B124" si="26">B122</f>
        <v>M Ecology and Evolution</v>
      </c>
      <c r="C123" s="40" t="s">
        <v>105</v>
      </c>
      <c r="D123" s="41"/>
      <c r="E123" s="41"/>
      <c r="F123" s="41"/>
      <c r="G123" s="41">
        <v>5</v>
      </c>
      <c r="H123" s="41"/>
      <c r="I123" s="41"/>
      <c r="J123" s="41"/>
      <c r="K123" s="41">
        <v>4</v>
      </c>
      <c r="L123" s="10">
        <v>9</v>
      </c>
    </row>
    <row r="124" spans="1:13" s="1" customFormat="1" ht="19.2" customHeight="1" x14ac:dyDescent="0.2">
      <c r="A124" s="39" t="s">
        <v>44</v>
      </c>
      <c r="B124" s="40" t="str">
        <f t="shared" si="26"/>
        <v>M Ecology and Evolution</v>
      </c>
      <c r="C124" s="40" t="s">
        <v>106</v>
      </c>
      <c r="D124" s="41"/>
      <c r="E124" s="41"/>
      <c r="F124" s="41"/>
      <c r="G124" s="41">
        <v>7</v>
      </c>
      <c r="H124" s="41"/>
      <c r="I124" s="41"/>
      <c r="J124" s="41"/>
      <c r="K124" s="41">
        <v>1</v>
      </c>
      <c r="L124" s="10">
        <v>8</v>
      </c>
    </row>
    <row r="125" spans="1:13" s="1" customFormat="1" ht="19.2" customHeight="1" x14ac:dyDescent="0.2">
      <c r="A125" s="42" t="s">
        <v>44</v>
      </c>
      <c r="B125" s="9" t="s">
        <v>133</v>
      </c>
      <c r="C125" s="43" t="s">
        <v>102</v>
      </c>
      <c r="D125" s="44">
        <v>2</v>
      </c>
      <c r="E125" s="44"/>
      <c r="F125" s="44"/>
      <c r="G125" s="44">
        <v>20</v>
      </c>
      <c r="H125" s="44">
        <v>1</v>
      </c>
      <c r="I125" s="44"/>
      <c r="J125" s="44"/>
      <c r="K125" s="44">
        <v>17</v>
      </c>
      <c r="L125" s="44">
        <v>40</v>
      </c>
      <c r="M125" s="45"/>
    </row>
    <row r="126" spans="1:13" s="1" customFormat="1" ht="19.2" customHeight="1" x14ac:dyDescent="0.2">
      <c r="A126" s="39" t="s">
        <v>44</v>
      </c>
      <c r="B126" s="40" t="s">
        <v>134</v>
      </c>
      <c r="C126" s="40" t="s">
        <v>104</v>
      </c>
      <c r="D126" s="41">
        <v>1</v>
      </c>
      <c r="E126" s="41">
        <v>2</v>
      </c>
      <c r="F126" s="41"/>
      <c r="G126" s="41">
        <v>18</v>
      </c>
      <c r="H126" s="41">
        <v>10</v>
      </c>
      <c r="I126" s="41"/>
      <c r="J126" s="41"/>
      <c r="K126" s="41">
        <v>60</v>
      </c>
      <c r="L126" s="10">
        <v>91</v>
      </c>
    </row>
    <row r="127" spans="1:13" s="1" customFormat="1" ht="19.2" customHeight="1" x14ac:dyDescent="0.2">
      <c r="A127" s="39" t="s">
        <v>44</v>
      </c>
      <c r="B127" s="40" t="str">
        <f t="shared" ref="B127:B128" si="27">B126</f>
        <v>M Environment and Resource Management</v>
      </c>
      <c r="C127" s="40" t="s">
        <v>105</v>
      </c>
      <c r="D127" s="41">
        <v>1</v>
      </c>
      <c r="E127" s="41">
        <v>1</v>
      </c>
      <c r="F127" s="41"/>
      <c r="G127" s="41">
        <v>23</v>
      </c>
      <c r="H127" s="41">
        <v>3</v>
      </c>
      <c r="I127" s="41"/>
      <c r="J127" s="41"/>
      <c r="K127" s="41">
        <v>22</v>
      </c>
      <c r="L127" s="10">
        <v>50</v>
      </c>
    </row>
    <row r="128" spans="1:13" s="1" customFormat="1" ht="19.2" customHeight="1" x14ac:dyDescent="0.2">
      <c r="A128" s="39" t="s">
        <v>44</v>
      </c>
      <c r="B128" s="40" t="str">
        <f t="shared" si="27"/>
        <v>M Environment and Resource Management</v>
      </c>
      <c r="C128" s="40" t="s">
        <v>106</v>
      </c>
      <c r="D128" s="41">
        <v>3</v>
      </c>
      <c r="E128" s="41"/>
      <c r="F128" s="41"/>
      <c r="G128" s="41">
        <v>35</v>
      </c>
      <c r="H128" s="41"/>
      <c r="I128" s="41">
        <v>1</v>
      </c>
      <c r="J128" s="41"/>
      <c r="K128" s="41">
        <v>10</v>
      </c>
      <c r="L128" s="10">
        <v>49</v>
      </c>
    </row>
    <row r="129" spans="1:13" s="1" customFormat="1" ht="19.2" customHeight="1" x14ac:dyDescent="0.2">
      <c r="A129" s="42" t="s">
        <v>44</v>
      </c>
      <c r="B129" s="9" t="s">
        <v>134</v>
      </c>
      <c r="C129" s="43" t="s">
        <v>102</v>
      </c>
      <c r="D129" s="44">
        <v>5</v>
      </c>
      <c r="E129" s="44">
        <v>3</v>
      </c>
      <c r="F129" s="44"/>
      <c r="G129" s="44">
        <v>76</v>
      </c>
      <c r="H129" s="44">
        <v>13</v>
      </c>
      <c r="I129" s="44">
        <v>1</v>
      </c>
      <c r="J129" s="44"/>
      <c r="K129" s="44">
        <v>92</v>
      </c>
      <c r="L129" s="44">
        <v>190</v>
      </c>
      <c r="M129" s="45"/>
    </row>
    <row r="130" spans="1:13" s="1" customFormat="1" ht="19.2" customHeight="1" x14ac:dyDescent="0.2">
      <c r="A130" s="39" t="s">
        <v>44</v>
      </c>
      <c r="B130" s="40" t="s">
        <v>135</v>
      </c>
      <c r="C130" s="40" t="s">
        <v>104</v>
      </c>
      <c r="D130" s="41">
        <v>3</v>
      </c>
      <c r="E130" s="41"/>
      <c r="F130" s="41"/>
      <c r="G130" s="41">
        <v>7</v>
      </c>
      <c r="H130" s="41">
        <v>2</v>
      </c>
      <c r="I130" s="41"/>
      <c r="J130" s="41"/>
      <c r="K130" s="41">
        <v>17</v>
      </c>
      <c r="L130" s="10">
        <v>29</v>
      </c>
    </row>
    <row r="131" spans="1:13" s="1" customFormat="1" ht="19.2" customHeight="1" x14ac:dyDescent="0.2">
      <c r="A131" s="39" t="s">
        <v>44</v>
      </c>
      <c r="B131" s="40" t="str">
        <f t="shared" ref="B131:B132" si="28">B130</f>
        <v>M Global Health (research)</v>
      </c>
      <c r="C131" s="40" t="s">
        <v>105</v>
      </c>
      <c r="D131" s="41">
        <v>1</v>
      </c>
      <c r="E131" s="41"/>
      <c r="F131" s="41"/>
      <c r="G131" s="41">
        <v>3</v>
      </c>
      <c r="H131" s="41"/>
      <c r="I131" s="41">
        <v>1</v>
      </c>
      <c r="J131" s="41"/>
      <c r="K131" s="41">
        <v>6</v>
      </c>
      <c r="L131" s="10">
        <v>11</v>
      </c>
    </row>
    <row r="132" spans="1:13" s="1" customFormat="1" ht="19.2" customHeight="1" x14ac:dyDescent="0.2">
      <c r="A132" s="39" t="s">
        <v>44</v>
      </c>
      <c r="B132" s="40" t="str">
        <f t="shared" si="28"/>
        <v>M Global Health (research)</v>
      </c>
      <c r="C132" s="40" t="s">
        <v>106</v>
      </c>
      <c r="D132" s="41">
        <v>1</v>
      </c>
      <c r="E132" s="41">
        <v>1</v>
      </c>
      <c r="F132" s="41"/>
      <c r="G132" s="41">
        <v>15</v>
      </c>
      <c r="H132" s="41"/>
      <c r="I132" s="41"/>
      <c r="J132" s="41"/>
      <c r="K132" s="41">
        <v>8</v>
      </c>
      <c r="L132" s="10">
        <v>25</v>
      </c>
    </row>
    <row r="133" spans="1:13" s="1" customFormat="1" ht="19.2" customHeight="1" x14ac:dyDescent="0.2">
      <c r="A133" s="42" t="s">
        <v>44</v>
      </c>
      <c r="B133" s="9" t="s">
        <v>135</v>
      </c>
      <c r="C133" s="43" t="s">
        <v>102</v>
      </c>
      <c r="D133" s="44">
        <v>5</v>
      </c>
      <c r="E133" s="44">
        <v>1</v>
      </c>
      <c r="F133" s="44"/>
      <c r="G133" s="44">
        <v>25</v>
      </c>
      <c r="H133" s="44">
        <v>2</v>
      </c>
      <c r="I133" s="44">
        <v>1</v>
      </c>
      <c r="J133" s="44"/>
      <c r="K133" s="44">
        <v>31</v>
      </c>
      <c r="L133" s="44">
        <v>65</v>
      </c>
      <c r="M133" s="45"/>
    </row>
    <row r="134" spans="1:13" s="1" customFormat="1" ht="19.2" customHeight="1" x14ac:dyDescent="0.2">
      <c r="A134" s="39" t="s">
        <v>44</v>
      </c>
      <c r="B134" s="40" t="s">
        <v>136</v>
      </c>
      <c r="C134" s="40" t="s">
        <v>104</v>
      </c>
      <c r="D134" s="41">
        <v>12</v>
      </c>
      <c r="E134" s="41">
        <v>13</v>
      </c>
      <c r="F134" s="41"/>
      <c r="G134" s="41">
        <v>34</v>
      </c>
      <c r="H134" s="41">
        <v>24</v>
      </c>
      <c r="I134" s="41"/>
      <c r="J134" s="41"/>
      <c r="K134" s="41">
        <v>158</v>
      </c>
      <c r="L134" s="10">
        <v>241</v>
      </c>
    </row>
    <row r="135" spans="1:13" s="1" customFormat="1" ht="19.2" customHeight="1" x14ac:dyDescent="0.2">
      <c r="A135" s="39" t="s">
        <v>44</v>
      </c>
      <c r="B135" s="40" t="str">
        <f t="shared" ref="B135:B136" si="29">B134</f>
        <v>M Health Sciences</v>
      </c>
      <c r="C135" s="40" t="s">
        <v>105</v>
      </c>
      <c r="D135" s="41">
        <v>1</v>
      </c>
      <c r="E135" s="41"/>
      <c r="F135" s="41"/>
      <c r="G135" s="41">
        <v>2</v>
      </c>
      <c r="H135" s="41"/>
      <c r="I135" s="41"/>
      <c r="J135" s="41"/>
      <c r="K135" s="41">
        <v>3</v>
      </c>
      <c r="L135" s="10">
        <v>6</v>
      </c>
    </row>
    <row r="136" spans="1:13" s="1" customFormat="1" ht="19.2" customHeight="1" x14ac:dyDescent="0.2">
      <c r="A136" s="39" t="s">
        <v>44</v>
      </c>
      <c r="B136" s="40" t="str">
        <f t="shared" si="29"/>
        <v>M Health Sciences</v>
      </c>
      <c r="C136" s="40" t="s">
        <v>106</v>
      </c>
      <c r="D136" s="41">
        <v>1</v>
      </c>
      <c r="E136" s="41">
        <v>1</v>
      </c>
      <c r="F136" s="41">
        <v>5</v>
      </c>
      <c r="G136" s="41">
        <v>1</v>
      </c>
      <c r="H136" s="41"/>
      <c r="I136" s="41"/>
      <c r="J136" s="41"/>
      <c r="K136" s="41">
        <v>1</v>
      </c>
      <c r="L136" s="10">
        <v>9</v>
      </c>
    </row>
    <row r="137" spans="1:13" s="1" customFormat="1" ht="19.2" customHeight="1" x14ac:dyDescent="0.2">
      <c r="A137" s="42" t="s">
        <v>44</v>
      </c>
      <c r="B137" s="9" t="s">
        <v>136</v>
      </c>
      <c r="C137" s="43" t="s">
        <v>102</v>
      </c>
      <c r="D137" s="44">
        <v>14</v>
      </c>
      <c r="E137" s="44">
        <v>14</v>
      </c>
      <c r="F137" s="44">
        <v>5</v>
      </c>
      <c r="G137" s="44">
        <v>37</v>
      </c>
      <c r="H137" s="44">
        <v>24</v>
      </c>
      <c r="I137" s="44"/>
      <c r="J137" s="44"/>
      <c r="K137" s="44">
        <v>162</v>
      </c>
      <c r="L137" s="44">
        <v>256</v>
      </c>
      <c r="M137" s="45"/>
    </row>
    <row r="138" spans="1:13" s="1" customFormat="1" ht="19.2" customHeight="1" x14ac:dyDescent="0.2">
      <c r="A138" s="39" t="s">
        <v>44</v>
      </c>
      <c r="B138" s="40" t="s">
        <v>137</v>
      </c>
      <c r="C138" s="40" t="s">
        <v>104</v>
      </c>
      <c r="D138" s="41">
        <v>1</v>
      </c>
      <c r="E138" s="41"/>
      <c r="F138" s="41"/>
      <c r="G138" s="41">
        <v>8</v>
      </c>
      <c r="H138" s="41">
        <v>4</v>
      </c>
      <c r="I138" s="41"/>
      <c r="J138" s="41"/>
      <c r="K138" s="41">
        <v>16</v>
      </c>
      <c r="L138" s="10">
        <v>29</v>
      </c>
    </row>
    <row r="139" spans="1:13" s="1" customFormat="1" ht="19.2" customHeight="1" x14ac:dyDescent="0.2">
      <c r="A139" s="39" t="s">
        <v>44</v>
      </c>
      <c r="B139" s="40" t="str">
        <f t="shared" ref="B139:B140" si="30">B138</f>
        <v>M Hydrology</v>
      </c>
      <c r="C139" s="40" t="s">
        <v>105</v>
      </c>
      <c r="D139" s="41"/>
      <c r="E139" s="41"/>
      <c r="F139" s="41"/>
      <c r="G139" s="41">
        <v>2</v>
      </c>
      <c r="H139" s="41"/>
      <c r="I139" s="41"/>
      <c r="J139" s="41"/>
      <c r="K139" s="41">
        <v>1</v>
      </c>
      <c r="L139" s="10">
        <v>3</v>
      </c>
    </row>
    <row r="140" spans="1:13" s="1" customFormat="1" ht="19.2" customHeight="1" x14ac:dyDescent="0.2">
      <c r="A140" s="39" t="s">
        <v>44</v>
      </c>
      <c r="B140" s="40" t="str">
        <f t="shared" si="30"/>
        <v>M Hydrology</v>
      </c>
      <c r="C140" s="40" t="s">
        <v>106</v>
      </c>
      <c r="D140" s="41">
        <v>1</v>
      </c>
      <c r="E140" s="41"/>
      <c r="F140" s="41"/>
      <c r="G140" s="41">
        <v>5</v>
      </c>
      <c r="H140" s="41"/>
      <c r="I140" s="41"/>
      <c r="J140" s="41"/>
      <c r="K140" s="41">
        <v>2</v>
      </c>
      <c r="L140" s="10">
        <v>8</v>
      </c>
    </row>
    <row r="141" spans="1:13" s="1" customFormat="1" ht="19.2" customHeight="1" x14ac:dyDescent="0.2">
      <c r="A141" s="42" t="s">
        <v>44</v>
      </c>
      <c r="B141" s="9" t="s">
        <v>137</v>
      </c>
      <c r="C141" s="43" t="s">
        <v>102</v>
      </c>
      <c r="D141" s="44">
        <v>2</v>
      </c>
      <c r="E141" s="44"/>
      <c r="F141" s="44"/>
      <c r="G141" s="44">
        <v>15</v>
      </c>
      <c r="H141" s="44">
        <v>4</v>
      </c>
      <c r="I141" s="44"/>
      <c r="J141" s="44"/>
      <c r="K141" s="44">
        <v>19</v>
      </c>
      <c r="L141" s="44">
        <v>40</v>
      </c>
      <c r="M141" s="45"/>
    </row>
    <row r="142" spans="1:13" s="1" customFormat="1" ht="19.2" customHeight="1" x14ac:dyDescent="0.2">
      <c r="A142" s="39" t="s">
        <v>44</v>
      </c>
      <c r="B142" s="40" t="s">
        <v>138</v>
      </c>
      <c r="C142" s="40" t="s">
        <v>104</v>
      </c>
      <c r="D142" s="41"/>
      <c r="E142" s="41">
        <v>2</v>
      </c>
      <c r="F142" s="41"/>
      <c r="G142" s="41">
        <v>13</v>
      </c>
      <c r="H142" s="41">
        <v>4</v>
      </c>
      <c r="I142" s="41"/>
      <c r="J142" s="41"/>
      <c r="K142" s="41">
        <v>20</v>
      </c>
      <c r="L142" s="10">
        <v>39</v>
      </c>
    </row>
    <row r="143" spans="1:13" s="1" customFormat="1" ht="19.2" customHeight="1" x14ac:dyDescent="0.2">
      <c r="A143" s="39" t="s">
        <v>44</v>
      </c>
      <c r="B143" s="40" t="str">
        <f t="shared" ref="B143:B144" si="31">B142</f>
        <v>M Information Sciences</v>
      </c>
      <c r="C143" s="40" t="s">
        <v>105</v>
      </c>
      <c r="D143" s="41"/>
      <c r="E143" s="41"/>
      <c r="F143" s="41"/>
      <c r="G143" s="41">
        <v>4</v>
      </c>
      <c r="H143" s="41">
        <v>4</v>
      </c>
      <c r="I143" s="41"/>
      <c r="J143" s="41"/>
      <c r="K143" s="41">
        <v>7</v>
      </c>
      <c r="L143" s="10">
        <v>15</v>
      </c>
    </row>
    <row r="144" spans="1:13" s="1" customFormat="1" ht="19.2" customHeight="1" x14ac:dyDescent="0.2">
      <c r="A144" s="39" t="s">
        <v>44</v>
      </c>
      <c r="B144" s="40" t="str">
        <f t="shared" si="31"/>
        <v>M Information Sciences</v>
      </c>
      <c r="C144" s="40" t="s">
        <v>106</v>
      </c>
      <c r="D144" s="41"/>
      <c r="E144" s="41"/>
      <c r="F144" s="41"/>
      <c r="G144" s="41">
        <v>14</v>
      </c>
      <c r="H144" s="41">
        <v>3</v>
      </c>
      <c r="I144" s="41"/>
      <c r="J144" s="41"/>
      <c r="K144" s="41">
        <v>7</v>
      </c>
      <c r="L144" s="10">
        <v>24</v>
      </c>
    </row>
    <row r="145" spans="1:13" s="1" customFormat="1" ht="19.2" customHeight="1" x14ac:dyDescent="0.2">
      <c r="A145" s="42" t="s">
        <v>44</v>
      </c>
      <c r="B145" s="9" t="s">
        <v>138</v>
      </c>
      <c r="C145" s="43" t="s">
        <v>102</v>
      </c>
      <c r="D145" s="44"/>
      <c r="E145" s="44">
        <v>2</v>
      </c>
      <c r="F145" s="44"/>
      <c r="G145" s="44">
        <v>31</v>
      </c>
      <c r="H145" s="44">
        <v>11</v>
      </c>
      <c r="I145" s="44"/>
      <c r="J145" s="44"/>
      <c r="K145" s="44">
        <v>34</v>
      </c>
      <c r="L145" s="44">
        <v>78</v>
      </c>
      <c r="M145" s="45"/>
    </row>
    <row r="146" spans="1:13" s="1" customFormat="1" ht="19.2" customHeight="1" x14ac:dyDescent="0.2">
      <c r="A146" s="39" t="s">
        <v>44</v>
      </c>
      <c r="B146" s="40" t="s">
        <v>139</v>
      </c>
      <c r="C146" s="40" t="s">
        <v>104</v>
      </c>
      <c r="D146" s="41">
        <v>2</v>
      </c>
      <c r="E146" s="41">
        <v>5</v>
      </c>
      <c r="F146" s="41"/>
      <c r="G146" s="41">
        <v>44</v>
      </c>
      <c r="H146" s="41">
        <v>20</v>
      </c>
      <c r="I146" s="41"/>
      <c r="J146" s="41"/>
      <c r="K146" s="41">
        <v>82</v>
      </c>
      <c r="L146" s="10">
        <v>153</v>
      </c>
    </row>
    <row r="147" spans="1:13" s="1" customFormat="1" ht="19.2" customHeight="1" x14ac:dyDescent="0.2">
      <c r="A147" s="39" t="s">
        <v>44</v>
      </c>
      <c r="B147" s="40" t="str">
        <f t="shared" ref="B147:B148" si="32">B146</f>
        <v>M Management, Policy Analysis and Entr.</v>
      </c>
      <c r="C147" s="40" t="s">
        <v>105</v>
      </c>
      <c r="D147" s="41"/>
      <c r="E147" s="41"/>
      <c r="F147" s="41"/>
      <c r="G147" s="41">
        <v>8</v>
      </c>
      <c r="H147" s="41"/>
      <c r="I147" s="41"/>
      <c r="J147" s="41"/>
      <c r="K147" s="41">
        <v>7</v>
      </c>
      <c r="L147" s="10">
        <v>15</v>
      </c>
    </row>
    <row r="148" spans="1:13" s="1" customFormat="1" ht="19.2" customHeight="1" x14ac:dyDescent="0.2">
      <c r="A148" s="39" t="s">
        <v>44</v>
      </c>
      <c r="B148" s="40" t="str">
        <f t="shared" si="32"/>
        <v>M Management, Policy Analysis and Entr.</v>
      </c>
      <c r="C148" s="40" t="s">
        <v>106</v>
      </c>
      <c r="D148" s="41">
        <v>8</v>
      </c>
      <c r="E148" s="41">
        <v>1</v>
      </c>
      <c r="F148" s="41"/>
      <c r="G148" s="41">
        <v>10</v>
      </c>
      <c r="H148" s="41"/>
      <c r="I148" s="41"/>
      <c r="J148" s="41"/>
      <c r="K148" s="41">
        <v>3</v>
      </c>
      <c r="L148" s="10">
        <v>22</v>
      </c>
    </row>
    <row r="149" spans="1:13" s="1" customFormat="1" ht="19.2" customHeight="1" x14ac:dyDescent="0.2">
      <c r="A149" s="42" t="s">
        <v>44</v>
      </c>
      <c r="B149" s="9" t="s">
        <v>139</v>
      </c>
      <c r="C149" s="43" t="s">
        <v>102</v>
      </c>
      <c r="D149" s="44">
        <v>10</v>
      </c>
      <c r="E149" s="44">
        <v>6</v>
      </c>
      <c r="F149" s="44"/>
      <c r="G149" s="44">
        <v>62</v>
      </c>
      <c r="H149" s="44">
        <v>20</v>
      </c>
      <c r="I149" s="44"/>
      <c r="J149" s="44"/>
      <c r="K149" s="44">
        <v>92</v>
      </c>
      <c r="L149" s="44">
        <v>190</v>
      </c>
      <c r="M149" s="45"/>
    </row>
    <row r="150" spans="1:13" s="1" customFormat="1" ht="19.2" customHeight="1" x14ac:dyDescent="0.2">
      <c r="A150" s="39" t="s">
        <v>44</v>
      </c>
      <c r="B150" s="40" t="s">
        <v>140</v>
      </c>
      <c r="C150" s="40" t="s">
        <v>104</v>
      </c>
      <c r="D150" s="41"/>
      <c r="E150" s="41">
        <v>2</v>
      </c>
      <c r="F150" s="41"/>
      <c r="G150" s="41">
        <v>4</v>
      </c>
      <c r="H150" s="41">
        <v>1</v>
      </c>
      <c r="I150" s="41"/>
      <c r="J150" s="41"/>
      <c r="K150" s="41">
        <v>7</v>
      </c>
      <c r="L150" s="10">
        <v>14</v>
      </c>
    </row>
    <row r="151" spans="1:13" s="1" customFormat="1" ht="19.2" customHeight="1" x14ac:dyDescent="0.2">
      <c r="A151" s="39" t="s">
        <v>44</v>
      </c>
      <c r="B151" s="40" t="str">
        <f t="shared" ref="B151:B152" si="33">B150</f>
        <v>M Mathematics</v>
      </c>
      <c r="C151" s="40" t="s">
        <v>105</v>
      </c>
      <c r="D151" s="41">
        <v>3</v>
      </c>
      <c r="E151" s="41"/>
      <c r="F151" s="41"/>
      <c r="G151" s="41">
        <v>6</v>
      </c>
      <c r="H151" s="41">
        <v>2</v>
      </c>
      <c r="I151" s="41"/>
      <c r="J151" s="41"/>
      <c r="K151" s="41">
        <v>4</v>
      </c>
      <c r="L151" s="10">
        <v>15</v>
      </c>
    </row>
    <row r="152" spans="1:13" s="1" customFormat="1" ht="19.2" customHeight="1" x14ac:dyDescent="0.2">
      <c r="A152" s="39" t="s">
        <v>44</v>
      </c>
      <c r="B152" s="40" t="str">
        <f t="shared" si="33"/>
        <v>M Mathematics</v>
      </c>
      <c r="C152" s="40" t="s">
        <v>106</v>
      </c>
      <c r="D152" s="41">
        <v>2</v>
      </c>
      <c r="E152" s="41"/>
      <c r="F152" s="41"/>
      <c r="G152" s="41">
        <v>7</v>
      </c>
      <c r="H152" s="41"/>
      <c r="I152" s="41">
        <v>1</v>
      </c>
      <c r="J152" s="41"/>
      <c r="K152" s="41">
        <v>1</v>
      </c>
      <c r="L152" s="10">
        <v>11</v>
      </c>
    </row>
    <row r="153" spans="1:13" s="1" customFormat="1" ht="19.2" customHeight="1" x14ac:dyDescent="0.2">
      <c r="A153" s="42" t="s">
        <v>44</v>
      </c>
      <c r="B153" s="9" t="s">
        <v>140</v>
      </c>
      <c r="C153" s="43" t="s">
        <v>102</v>
      </c>
      <c r="D153" s="44">
        <v>5</v>
      </c>
      <c r="E153" s="44">
        <v>2</v>
      </c>
      <c r="F153" s="44"/>
      <c r="G153" s="44">
        <v>17</v>
      </c>
      <c r="H153" s="44">
        <v>3</v>
      </c>
      <c r="I153" s="44">
        <v>1</v>
      </c>
      <c r="J153" s="44"/>
      <c r="K153" s="44">
        <v>12</v>
      </c>
      <c r="L153" s="44">
        <v>40</v>
      </c>
      <c r="M153" s="45"/>
    </row>
    <row r="154" spans="1:13" s="1" customFormat="1" ht="19.2" customHeight="1" x14ac:dyDescent="0.2">
      <c r="A154" s="39" t="s">
        <v>44</v>
      </c>
      <c r="B154" s="40" t="s">
        <v>141</v>
      </c>
      <c r="C154" s="40" t="s">
        <v>104</v>
      </c>
      <c r="D154" s="41">
        <v>3</v>
      </c>
      <c r="E154" s="41"/>
      <c r="F154" s="41"/>
      <c r="G154" s="41">
        <v>5</v>
      </c>
      <c r="H154" s="41">
        <v>4</v>
      </c>
      <c r="I154" s="41"/>
      <c r="J154" s="41"/>
      <c r="K154" s="41">
        <v>37</v>
      </c>
      <c r="L154" s="10">
        <v>49</v>
      </c>
    </row>
    <row r="155" spans="1:13" s="1" customFormat="1" ht="19.2" customHeight="1" x14ac:dyDescent="0.2">
      <c r="A155" s="39" t="s">
        <v>44</v>
      </c>
      <c r="B155" s="40" t="str">
        <f t="shared" ref="B155:B156" si="34">B154</f>
        <v>M Neurosciences (research)</v>
      </c>
      <c r="C155" s="40" t="s">
        <v>105</v>
      </c>
      <c r="D155" s="41"/>
      <c r="E155" s="41"/>
      <c r="F155" s="41"/>
      <c r="G155" s="41">
        <v>16</v>
      </c>
      <c r="H155" s="41">
        <v>1</v>
      </c>
      <c r="I155" s="41"/>
      <c r="J155" s="41">
        <v>1</v>
      </c>
      <c r="K155" s="41">
        <v>25</v>
      </c>
      <c r="L155" s="10">
        <v>43</v>
      </c>
    </row>
    <row r="156" spans="1:13" s="1" customFormat="1" ht="19.2" customHeight="1" x14ac:dyDescent="0.2">
      <c r="A156" s="39" t="s">
        <v>44</v>
      </c>
      <c r="B156" s="40" t="str">
        <f t="shared" si="34"/>
        <v>M Neurosciences (research)</v>
      </c>
      <c r="C156" s="40" t="s">
        <v>106</v>
      </c>
      <c r="D156" s="41">
        <v>3</v>
      </c>
      <c r="E156" s="41"/>
      <c r="F156" s="41"/>
      <c r="G156" s="41">
        <v>16</v>
      </c>
      <c r="H156" s="41"/>
      <c r="I156" s="41"/>
      <c r="J156" s="41"/>
      <c r="K156" s="41">
        <v>5</v>
      </c>
      <c r="L156" s="10">
        <v>24</v>
      </c>
    </row>
    <row r="157" spans="1:13" s="1" customFormat="1" ht="19.2" customHeight="1" x14ac:dyDescent="0.2">
      <c r="A157" s="42" t="s">
        <v>44</v>
      </c>
      <c r="B157" s="9" t="s">
        <v>141</v>
      </c>
      <c r="C157" s="43" t="s">
        <v>102</v>
      </c>
      <c r="D157" s="44">
        <v>6</v>
      </c>
      <c r="E157" s="44"/>
      <c r="F157" s="44"/>
      <c r="G157" s="44">
        <v>37</v>
      </c>
      <c r="H157" s="44">
        <v>5</v>
      </c>
      <c r="I157" s="44"/>
      <c r="J157" s="44">
        <v>1</v>
      </c>
      <c r="K157" s="44">
        <v>67</v>
      </c>
      <c r="L157" s="44">
        <v>116</v>
      </c>
      <c r="M157" s="45"/>
    </row>
    <row r="158" spans="1:13" s="1" customFormat="1" ht="19.2" customHeight="1" x14ac:dyDescent="0.2">
      <c r="A158" s="39" t="s">
        <v>44</v>
      </c>
      <c r="B158" s="40" t="s">
        <v>142</v>
      </c>
      <c r="C158" s="40" t="s">
        <v>104</v>
      </c>
      <c r="D158" s="41"/>
      <c r="E158" s="41"/>
      <c r="F158" s="41"/>
      <c r="G158" s="41"/>
      <c r="H158" s="41"/>
      <c r="I158" s="41"/>
      <c r="J158" s="41"/>
      <c r="K158" s="41">
        <v>58</v>
      </c>
      <c r="L158" s="10">
        <v>58</v>
      </c>
    </row>
    <row r="159" spans="1:13" s="1" customFormat="1" ht="19.2" customHeight="1" x14ac:dyDescent="0.2">
      <c r="A159" s="39" t="s">
        <v>44</v>
      </c>
      <c r="B159" s="40" t="str">
        <f t="shared" ref="B159:B160" si="35">B158</f>
        <v>M Physics and Astronomy (joint degree)</v>
      </c>
      <c r="C159" s="40" t="s">
        <v>105</v>
      </c>
      <c r="D159" s="41"/>
      <c r="E159" s="41"/>
      <c r="F159" s="41"/>
      <c r="G159" s="41"/>
      <c r="H159" s="41"/>
      <c r="I159" s="41"/>
      <c r="J159" s="41"/>
      <c r="K159" s="41">
        <v>26</v>
      </c>
      <c r="L159" s="10">
        <v>26</v>
      </c>
    </row>
    <row r="160" spans="1:13" s="1" customFormat="1" ht="19.2" customHeight="1" x14ac:dyDescent="0.2">
      <c r="A160" s="39" t="s">
        <v>44</v>
      </c>
      <c r="B160" s="40" t="str">
        <f t="shared" si="35"/>
        <v>M Physics and Astronomy (joint degree)</v>
      </c>
      <c r="C160" s="40" t="s">
        <v>106</v>
      </c>
      <c r="D160" s="41"/>
      <c r="E160" s="41"/>
      <c r="F160" s="41"/>
      <c r="G160" s="41"/>
      <c r="H160" s="41"/>
      <c r="I160" s="41"/>
      <c r="J160" s="41"/>
      <c r="K160" s="41">
        <v>13</v>
      </c>
      <c r="L160" s="10">
        <v>13</v>
      </c>
    </row>
    <row r="161" spans="1:13" s="1" customFormat="1" ht="19.2" customHeight="1" x14ac:dyDescent="0.2">
      <c r="A161" s="42" t="s">
        <v>44</v>
      </c>
      <c r="B161" s="9" t="s">
        <v>142</v>
      </c>
      <c r="C161" s="43" t="s">
        <v>102</v>
      </c>
      <c r="D161" s="44"/>
      <c r="E161" s="44"/>
      <c r="F161" s="44"/>
      <c r="G161" s="44"/>
      <c r="H161" s="44"/>
      <c r="I161" s="44"/>
      <c r="J161" s="44"/>
      <c r="K161" s="44">
        <v>97</v>
      </c>
      <c r="L161" s="44">
        <v>97</v>
      </c>
      <c r="M161" s="45"/>
    </row>
    <row r="162" spans="1:13" s="1" customFormat="1" ht="19.2" customHeight="1" x14ac:dyDescent="0.2">
      <c r="A162" s="39" t="s">
        <v>44</v>
      </c>
      <c r="B162" s="40" t="s">
        <v>143</v>
      </c>
      <c r="C162" s="40" t="s">
        <v>104</v>
      </c>
      <c r="D162" s="41"/>
      <c r="E162" s="41"/>
      <c r="F162" s="41"/>
      <c r="G162" s="41">
        <v>12</v>
      </c>
      <c r="H162" s="41">
        <v>1</v>
      </c>
      <c r="I162" s="41"/>
      <c r="J162" s="41"/>
      <c r="K162" s="41">
        <v>22</v>
      </c>
      <c r="L162" s="10">
        <v>35</v>
      </c>
    </row>
    <row r="163" spans="1:13" s="1" customFormat="1" ht="19.2" customHeight="1" x14ac:dyDescent="0.2">
      <c r="A163" s="39" t="s">
        <v>44</v>
      </c>
      <c r="B163" s="40" t="str">
        <f t="shared" ref="B163:B164" si="36">B162</f>
        <v>M Science, Business and Innovation</v>
      </c>
      <c r="C163" s="40" t="s">
        <v>105</v>
      </c>
      <c r="D163" s="41"/>
      <c r="E163" s="41"/>
      <c r="F163" s="41"/>
      <c r="G163" s="41">
        <v>7</v>
      </c>
      <c r="H163" s="41"/>
      <c r="I163" s="41"/>
      <c r="J163" s="41"/>
      <c r="K163" s="41">
        <v>3</v>
      </c>
      <c r="L163" s="10">
        <v>10</v>
      </c>
    </row>
    <row r="164" spans="1:13" s="1" customFormat="1" ht="19.2" customHeight="1" x14ac:dyDescent="0.2">
      <c r="A164" s="39" t="s">
        <v>44</v>
      </c>
      <c r="B164" s="40" t="str">
        <f t="shared" si="36"/>
        <v>M Science, Business and Innovation</v>
      </c>
      <c r="C164" s="40" t="s">
        <v>106</v>
      </c>
      <c r="D164" s="41"/>
      <c r="E164" s="41"/>
      <c r="F164" s="41"/>
      <c r="G164" s="41">
        <v>3</v>
      </c>
      <c r="H164" s="41"/>
      <c r="I164" s="41"/>
      <c r="J164" s="41"/>
      <c r="K164" s="41">
        <v>5</v>
      </c>
      <c r="L164" s="10">
        <v>8</v>
      </c>
    </row>
    <row r="165" spans="1:13" s="1" customFormat="1" ht="19.2" customHeight="1" x14ac:dyDescent="0.2">
      <c r="A165" s="42" t="s">
        <v>44</v>
      </c>
      <c r="B165" s="9" t="s">
        <v>143</v>
      </c>
      <c r="C165" s="43" t="s">
        <v>102</v>
      </c>
      <c r="D165" s="44"/>
      <c r="E165" s="44"/>
      <c r="F165" s="44"/>
      <c r="G165" s="44">
        <v>22</v>
      </c>
      <c r="H165" s="44">
        <v>1</v>
      </c>
      <c r="I165" s="44"/>
      <c r="J165" s="44"/>
      <c r="K165" s="44">
        <v>30</v>
      </c>
      <c r="L165" s="44">
        <v>53</v>
      </c>
      <c r="M165" s="45"/>
    </row>
    <row r="166" spans="1:13" s="1" customFormat="1" ht="19.2" customHeight="1" x14ac:dyDescent="0.2">
      <c r="A166" s="39" t="s">
        <v>69</v>
      </c>
      <c r="B166" s="40" t="s">
        <v>144</v>
      </c>
      <c r="C166" s="40" t="s">
        <v>104</v>
      </c>
      <c r="D166" s="41"/>
      <c r="E166" s="41"/>
      <c r="F166" s="41"/>
      <c r="G166" s="41"/>
      <c r="H166" s="41"/>
      <c r="I166" s="41"/>
      <c r="J166" s="41"/>
      <c r="K166" s="41">
        <v>4</v>
      </c>
      <c r="L166" s="10">
        <v>4</v>
      </c>
    </row>
    <row r="167" spans="1:13" s="1" customFormat="1" ht="19.2" customHeight="1" x14ac:dyDescent="0.2">
      <c r="A167" s="39" t="s">
        <v>69</v>
      </c>
      <c r="B167" s="40" t="str">
        <f t="shared" ref="B167:B168" si="37">B166</f>
        <v>P Artificial Intelligence</v>
      </c>
      <c r="C167" s="40" t="s">
        <v>105</v>
      </c>
      <c r="D167" s="41"/>
      <c r="E167" s="41"/>
      <c r="F167" s="41"/>
      <c r="G167" s="41"/>
      <c r="H167" s="41"/>
      <c r="I167" s="41"/>
      <c r="J167" s="41"/>
      <c r="K167" s="41">
        <v>2</v>
      </c>
      <c r="L167" s="10">
        <v>2</v>
      </c>
    </row>
    <row r="168" spans="1:13" s="1" customFormat="1" ht="19.2" customHeight="1" x14ac:dyDescent="0.2">
      <c r="A168" s="39" t="s">
        <v>69</v>
      </c>
      <c r="B168" s="40" t="str">
        <f t="shared" si="37"/>
        <v>P Artificial Intelligence</v>
      </c>
      <c r="C168" s="40" t="s">
        <v>106</v>
      </c>
      <c r="D168" s="41"/>
      <c r="E168" s="41"/>
      <c r="F168" s="41"/>
      <c r="G168" s="41">
        <v>1</v>
      </c>
      <c r="H168" s="41"/>
      <c r="I168" s="41"/>
      <c r="J168" s="41"/>
      <c r="K168" s="41">
        <v>1</v>
      </c>
      <c r="L168" s="10">
        <v>2</v>
      </c>
    </row>
    <row r="169" spans="1:13" s="1" customFormat="1" ht="19.2" customHeight="1" x14ac:dyDescent="0.2">
      <c r="A169" s="42" t="s">
        <v>69</v>
      </c>
      <c r="B169" s="9" t="s">
        <v>144</v>
      </c>
      <c r="C169" s="43" t="s">
        <v>102</v>
      </c>
      <c r="D169" s="44"/>
      <c r="E169" s="44"/>
      <c r="F169" s="44"/>
      <c r="G169" s="44">
        <v>1</v>
      </c>
      <c r="H169" s="44"/>
      <c r="I169" s="44"/>
      <c r="J169" s="44"/>
      <c r="K169" s="44">
        <v>7</v>
      </c>
      <c r="L169" s="44">
        <v>8</v>
      </c>
      <c r="M169" s="45"/>
    </row>
    <row r="170" spans="1:13" s="1" customFormat="1" ht="19.2" customHeight="1" x14ac:dyDescent="0.2">
      <c r="A170" s="39" t="s">
        <v>69</v>
      </c>
      <c r="B170" s="40" t="s">
        <v>145</v>
      </c>
      <c r="C170" s="40" t="s">
        <v>104</v>
      </c>
      <c r="D170" s="41"/>
      <c r="E170" s="41">
        <v>1</v>
      </c>
      <c r="F170" s="41"/>
      <c r="G170" s="41">
        <v>5</v>
      </c>
      <c r="H170" s="41"/>
      <c r="I170" s="41"/>
      <c r="J170" s="41"/>
      <c r="K170" s="41">
        <v>3</v>
      </c>
      <c r="L170" s="10">
        <v>9</v>
      </c>
    </row>
    <row r="171" spans="1:13" s="1" customFormat="1" ht="19.2" customHeight="1" x14ac:dyDescent="0.2">
      <c r="A171" s="39" t="s">
        <v>69</v>
      </c>
      <c r="B171" s="40" t="str">
        <f t="shared" ref="B171:B172" si="38">B170</f>
        <v>P Bioinformatics and Systems Biology</v>
      </c>
      <c r="C171" s="40" t="s">
        <v>105</v>
      </c>
      <c r="D171" s="41"/>
      <c r="E171" s="41"/>
      <c r="F171" s="41"/>
      <c r="G171" s="41"/>
      <c r="H171" s="41"/>
      <c r="I171" s="41"/>
      <c r="J171" s="41"/>
      <c r="K171" s="41">
        <v>1</v>
      </c>
      <c r="L171" s="10">
        <v>1</v>
      </c>
    </row>
    <row r="172" spans="1:13" s="1" customFormat="1" ht="19.2" customHeight="1" x14ac:dyDescent="0.2">
      <c r="A172" s="39" t="s">
        <v>69</v>
      </c>
      <c r="B172" s="40" t="str">
        <f t="shared" si="38"/>
        <v>P Bioinformatics and Systems Biology</v>
      </c>
      <c r="C172" s="40" t="s">
        <v>106</v>
      </c>
      <c r="D172" s="41"/>
      <c r="E172" s="41">
        <v>2</v>
      </c>
      <c r="F172" s="41"/>
      <c r="G172" s="41">
        <v>3</v>
      </c>
      <c r="H172" s="41"/>
      <c r="I172" s="41"/>
      <c r="J172" s="41"/>
      <c r="K172" s="41"/>
      <c r="L172" s="10">
        <v>5</v>
      </c>
    </row>
    <row r="173" spans="1:13" s="1" customFormat="1" ht="19.2" customHeight="1" x14ac:dyDescent="0.2">
      <c r="A173" s="42" t="s">
        <v>69</v>
      </c>
      <c r="B173" s="9" t="s">
        <v>145</v>
      </c>
      <c r="C173" s="43" t="s">
        <v>102</v>
      </c>
      <c r="D173" s="44"/>
      <c r="E173" s="44">
        <v>3</v>
      </c>
      <c r="F173" s="44"/>
      <c r="G173" s="44">
        <v>8</v>
      </c>
      <c r="H173" s="44"/>
      <c r="I173" s="44"/>
      <c r="J173" s="44"/>
      <c r="K173" s="44">
        <v>4</v>
      </c>
      <c r="L173" s="44">
        <v>15</v>
      </c>
      <c r="M173" s="45"/>
    </row>
    <row r="174" spans="1:13" s="1" customFormat="1" ht="19.2" customHeight="1" x14ac:dyDescent="0.2">
      <c r="A174" s="39" t="s">
        <v>69</v>
      </c>
      <c r="B174" s="40" t="s">
        <v>146</v>
      </c>
      <c r="C174" s="40" t="s">
        <v>104</v>
      </c>
      <c r="D174" s="41"/>
      <c r="E174" s="41"/>
      <c r="F174" s="41"/>
      <c r="G174" s="41">
        <v>2</v>
      </c>
      <c r="H174" s="41"/>
      <c r="I174" s="41"/>
      <c r="J174" s="41"/>
      <c r="K174" s="41">
        <v>3</v>
      </c>
      <c r="L174" s="10">
        <v>5</v>
      </c>
    </row>
    <row r="175" spans="1:13" s="1" customFormat="1" ht="19.2" customHeight="1" x14ac:dyDescent="0.2">
      <c r="A175" s="39" t="s">
        <v>69</v>
      </c>
      <c r="B175" s="40" t="str">
        <f t="shared" ref="B175:B176" si="39">B174</f>
        <v>P Biomedical Technology and Physics</v>
      </c>
      <c r="C175" s="40" t="s">
        <v>105</v>
      </c>
      <c r="D175" s="41"/>
      <c r="E175" s="41"/>
      <c r="F175" s="41"/>
      <c r="G175" s="41"/>
      <c r="H175" s="41"/>
      <c r="I175" s="41"/>
      <c r="J175" s="41"/>
      <c r="K175" s="41">
        <v>1</v>
      </c>
      <c r="L175" s="10">
        <v>1</v>
      </c>
    </row>
    <row r="176" spans="1:13" s="1" customFormat="1" ht="18.600000000000001" customHeight="1" x14ac:dyDescent="0.2">
      <c r="A176" s="39" t="s">
        <v>69</v>
      </c>
      <c r="B176" s="40" t="str">
        <f t="shared" si="39"/>
        <v>P Biomedical Technology and Physics</v>
      </c>
      <c r="C176" s="40" t="s">
        <v>106</v>
      </c>
      <c r="D176" s="41"/>
      <c r="E176" s="41"/>
      <c r="F176" s="41"/>
      <c r="G176" s="41"/>
      <c r="H176" s="41"/>
      <c r="I176" s="41"/>
      <c r="J176" s="41"/>
      <c r="K176" s="41"/>
      <c r="L176" s="10"/>
    </row>
    <row r="177" spans="1:13" s="1" customFormat="1" ht="19.2" customHeight="1" x14ac:dyDescent="0.2">
      <c r="A177" s="42" t="s">
        <v>69</v>
      </c>
      <c r="B177" s="9" t="s">
        <v>146</v>
      </c>
      <c r="C177" s="43" t="s">
        <v>102</v>
      </c>
      <c r="D177" s="44"/>
      <c r="E177" s="44"/>
      <c r="F177" s="44"/>
      <c r="G177" s="44">
        <v>2</v>
      </c>
      <c r="H177" s="44"/>
      <c r="I177" s="44"/>
      <c r="J177" s="44"/>
      <c r="K177" s="44">
        <v>4</v>
      </c>
      <c r="L177" s="44">
        <v>6</v>
      </c>
      <c r="M177" s="45"/>
    </row>
    <row r="178" spans="1:13" s="1" customFormat="1" ht="19.2" customHeight="1" x14ac:dyDescent="0.2">
      <c r="A178" s="39" t="s">
        <v>69</v>
      </c>
      <c r="B178" s="40" t="s">
        <v>147</v>
      </c>
      <c r="C178" s="40" t="s">
        <v>104</v>
      </c>
      <c r="D178" s="41"/>
      <c r="E178" s="41"/>
      <c r="F178" s="41"/>
      <c r="G178" s="41">
        <v>4</v>
      </c>
      <c r="H178" s="41"/>
      <c r="I178" s="41"/>
      <c r="J178" s="41"/>
      <c r="K178" s="41">
        <v>5</v>
      </c>
      <c r="L178" s="10">
        <v>9</v>
      </c>
    </row>
    <row r="179" spans="1:13" s="1" customFormat="1" ht="19.2" customHeight="1" x14ac:dyDescent="0.2">
      <c r="A179" s="39" t="s">
        <v>69</v>
      </c>
      <c r="B179" s="40" t="str">
        <f t="shared" ref="B179:B180" si="40">B178</f>
        <v>P Business Analytics</v>
      </c>
      <c r="C179" s="40" t="s">
        <v>105</v>
      </c>
      <c r="D179" s="41"/>
      <c r="E179" s="41"/>
      <c r="F179" s="41"/>
      <c r="G179" s="41">
        <v>2</v>
      </c>
      <c r="H179" s="41"/>
      <c r="I179" s="41"/>
      <c r="J179" s="41"/>
      <c r="K179" s="41">
        <v>1</v>
      </c>
      <c r="L179" s="10">
        <v>3</v>
      </c>
    </row>
    <row r="180" spans="1:13" s="1" customFormat="1" ht="19.2" customHeight="1" x14ac:dyDescent="0.2">
      <c r="A180" s="39" t="s">
        <v>69</v>
      </c>
      <c r="B180" s="40" t="str">
        <f t="shared" si="40"/>
        <v>P Business Analytics</v>
      </c>
      <c r="C180" s="40" t="s">
        <v>106</v>
      </c>
      <c r="D180" s="41"/>
      <c r="E180" s="41"/>
      <c r="F180" s="41"/>
      <c r="G180" s="41">
        <v>1</v>
      </c>
      <c r="H180" s="41"/>
      <c r="I180" s="41"/>
      <c r="J180" s="41"/>
      <c r="K180" s="41">
        <v>1</v>
      </c>
      <c r="L180" s="10">
        <v>2</v>
      </c>
    </row>
    <row r="181" spans="1:13" s="1" customFormat="1" ht="19.2" customHeight="1" x14ac:dyDescent="0.2">
      <c r="A181" s="42" t="s">
        <v>69</v>
      </c>
      <c r="B181" s="9" t="s">
        <v>147</v>
      </c>
      <c r="C181" s="43" t="s">
        <v>102</v>
      </c>
      <c r="D181" s="44"/>
      <c r="E181" s="44"/>
      <c r="F181" s="44"/>
      <c r="G181" s="44">
        <v>7</v>
      </c>
      <c r="H181" s="44"/>
      <c r="I181" s="44"/>
      <c r="J181" s="44"/>
      <c r="K181" s="44">
        <v>7</v>
      </c>
      <c r="L181" s="44">
        <v>14</v>
      </c>
      <c r="M181" s="45"/>
    </row>
    <row r="182" spans="1:13" s="1" customFormat="1" ht="19.2" customHeight="1" x14ac:dyDescent="0.2">
      <c r="A182" s="39" t="s">
        <v>69</v>
      </c>
      <c r="B182" s="40" t="s">
        <v>148</v>
      </c>
      <c r="C182" s="40" t="s">
        <v>104</v>
      </c>
      <c r="D182" s="41"/>
      <c r="E182" s="41"/>
      <c r="F182" s="41"/>
      <c r="G182" s="41">
        <v>2</v>
      </c>
      <c r="H182" s="41"/>
      <c r="I182" s="41"/>
      <c r="J182" s="41"/>
      <c r="K182" s="41">
        <v>4</v>
      </c>
      <c r="L182" s="10">
        <v>6</v>
      </c>
    </row>
    <row r="183" spans="1:13" s="1" customFormat="1" ht="19.2" customHeight="1" x14ac:dyDescent="0.2">
      <c r="A183" s="39" t="s">
        <v>69</v>
      </c>
      <c r="B183" s="40" t="str">
        <f t="shared" ref="B183:B184" si="41">B182</f>
        <v>P Computer Science</v>
      </c>
      <c r="C183" s="40" t="s">
        <v>105</v>
      </c>
      <c r="D183" s="41"/>
      <c r="E183" s="41"/>
      <c r="F183" s="41"/>
      <c r="G183" s="41">
        <v>1</v>
      </c>
      <c r="H183" s="41"/>
      <c r="I183" s="41"/>
      <c r="J183" s="41"/>
      <c r="K183" s="41"/>
      <c r="L183" s="10">
        <v>1</v>
      </c>
    </row>
    <row r="184" spans="1:13" s="1" customFormat="1" ht="19.2" customHeight="1" x14ac:dyDescent="0.2">
      <c r="A184" s="39" t="s">
        <v>69</v>
      </c>
      <c r="B184" s="40" t="str">
        <f t="shared" si="41"/>
        <v>P Computer Science</v>
      </c>
      <c r="C184" s="40" t="s">
        <v>106</v>
      </c>
      <c r="D184" s="41"/>
      <c r="E184" s="41"/>
      <c r="F184" s="41"/>
      <c r="G184" s="41">
        <v>1</v>
      </c>
      <c r="H184" s="41"/>
      <c r="I184" s="41"/>
      <c r="J184" s="41"/>
      <c r="K184" s="41"/>
      <c r="L184" s="10">
        <v>1</v>
      </c>
    </row>
    <row r="185" spans="1:13" s="1" customFormat="1" ht="19.2" customHeight="1" x14ac:dyDescent="0.2">
      <c r="A185" s="42" t="s">
        <v>69</v>
      </c>
      <c r="B185" s="9" t="s">
        <v>148</v>
      </c>
      <c r="C185" s="43" t="s">
        <v>102</v>
      </c>
      <c r="D185" s="44"/>
      <c r="E185" s="44"/>
      <c r="F185" s="44"/>
      <c r="G185" s="44">
        <v>4</v>
      </c>
      <c r="H185" s="44"/>
      <c r="I185" s="44"/>
      <c r="J185" s="44"/>
      <c r="K185" s="44">
        <v>4</v>
      </c>
      <c r="L185" s="44">
        <v>8</v>
      </c>
      <c r="M185" s="45"/>
    </row>
    <row r="186" spans="1:13" s="1" customFormat="1" ht="19.2" customHeight="1" x14ac:dyDescent="0.2">
      <c r="A186" s="39" t="s">
        <v>69</v>
      </c>
      <c r="B186" s="40" t="s">
        <v>149</v>
      </c>
      <c r="C186" s="40" t="s">
        <v>104</v>
      </c>
      <c r="D186" s="41"/>
      <c r="E186" s="41"/>
      <c r="F186" s="41"/>
      <c r="G186" s="41"/>
      <c r="H186" s="41"/>
      <c r="I186" s="41"/>
      <c r="J186" s="41"/>
      <c r="K186" s="41">
        <v>1</v>
      </c>
      <c r="L186" s="10">
        <v>1</v>
      </c>
    </row>
    <row r="187" spans="1:13" s="1" customFormat="1" ht="18.600000000000001" customHeight="1" x14ac:dyDescent="0.2">
      <c r="A187" s="39" t="s">
        <v>69</v>
      </c>
      <c r="B187" s="40" t="str">
        <f>B186</f>
        <v>P Ecology and Evolution</v>
      </c>
      <c r="C187" s="40" t="s">
        <v>105</v>
      </c>
      <c r="D187" s="41"/>
      <c r="E187" s="41"/>
      <c r="F187" s="41"/>
      <c r="G187" s="41"/>
      <c r="H187" s="41"/>
      <c r="I187" s="41"/>
      <c r="J187" s="41"/>
      <c r="K187" s="41"/>
      <c r="L187" s="10"/>
    </row>
    <row r="188" spans="1:13" s="1" customFormat="1" ht="19.2" customHeight="1" x14ac:dyDescent="0.2">
      <c r="A188" s="42" t="s">
        <v>69</v>
      </c>
      <c r="B188" s="9" t="s">
        <v>149</v>
      </c>
      <c r="C188" s="43" t="s">
        <v>102</v>
      </c>
      <c r="D188" s="44"/>
      <c r="E188" s="44"/>
      <c r="F188" s="44"/>
      <c r="G188" s="44"/>
      <c r="H188" s="44"/>
      <c r="I188" s="44"/>
      <c r="J188" s="44"/>
      <c r="K188" s="44">
        <v>1</v>
      </c>
      <c r="L188" s="44">
        <v>1</v>
      </c>
      <c r="M188" s="45"/>
    </row>
    <row r="189" spans="1:13" s="1" customFormat="1" ht="19.2" customHeight="1" x14ac:dyDescent="0.2">
      <c r="A189" s="39" t="s">
        <v>69</v>
      </c>
      <c r="B189" s="40" t="s">
        <v>150</v>
      </c>
      <c r="C189" s="40" t="s">
        <v>104</v>
      </c>
      <c r="D189" s="41"/>
      <c r="E189" s="41"/>
      <c r="F189" s="41"/>
      <c r="G189" s="41">
        <v>8</v>
      </c>
      <c r="H189" s="41">
        <v>1</v>
      </c>
      <c r="I189" s="41"/>
      <c r="J189" s="41"/>
      <c r="K189" s="41">
        <v>13</v>
      </c>
      <c r="L189" s="10">
        <v>22</v>
      </c>
    </row>
    <row r="190" spans="1:13" s="1" customFormat="1" ht="19.2" customHeight="1" x14ac:dyDescent="0.2">
      <c r="A190" s="39" t="s">
        <v>69</v>
      </c>
      <c r="B190" s="40" t="str">
        <f t="shared" ref="B190:B191" si="42">B189</f>
        <v>P Environment and Resource Management</v>
      </c>
      <c r="C190" s="40" t="s">
        <v>105</v>
      </c>
      <c r="D190" s="41"/>
      <c r="E190" s="41"/>
      <c r="F190" s="41"/>
      <c r="G190" s="41">
        <v>2</v>
      </c>
      <c r="H190" s="41"/>
      <c r="I190" s="41"/>
      <c r="J190" s="41"/>
      <c r="K190" s="41">
        <v>2</v>
      </c>
      <c r="L190" s="10">
        <v>4</v>
      </c>
    </row>
    <row r="191" spans="1:13" s="1" customFormat="1" ht="19.2" customHeight="1" x14ac:dyDescent="0.2">
      <c r="A191" s="39" t="s">
        <v>69</v>
      </c>
      <c r="B191" s="40" t="str">
        <f t="shared" si="42"/>
        <v>P Environment and Resource Management</v>
      </c>
      <c r="C191" s="40" t="s">
        <v>106</v>
      </c>
      <c r="D191" s="41"/>
      <c r="E191" s="41"/>
      <c r="F191" s="41"/>
      <c r="G191" s="41">
        <v>3</v>
      </c>
      <c r="H191" s="41"/>
      <c r="I191" s="41"/>
      <c r="J191" s="41"/>
      <c r="K191" s="41"/>
      <c r="L191" s="10">
        <v>3</v>
      </c>
    </row>
    <row r="192" spans="1:13" s="1" customFormat="1" ht="19.2" customHeight="1" x14ac:dyDescent="0.2">
      <c r="A192" s="42" t="s">
        <v>69</v>
      </c>
      <c r="B192" s="9" t="s">
        <v>150</v>
      </c>
      <c r="C192" s="43" t="s">
        <v>102</v>
      </c>
      <c r="D192" s="44"/>
      <c r="E192" s="44"/>
      <c r="F192" s="44"/>
      <c r="G192" s="44">
        <v>13</v>
      </c>
      <c r="H192" s="44">
        <v>1</v>
      </c>
      <c r="I192" s="44"/>
      <c r="J192" s="44"/>
      <c r="K192" s="44">
        <v>15</v>
      </c>
      <c r="L192" s="44">
        <v>29</v>
      </c>
      <c r="M192" s="45"/>
    </row>
    <row r="193" spans="1:13" s="1" customFormat="1" ht="19.2" customHeight="1" x14ac:dyDescent="0.2">
      <c r="A193" s="39" t="s">
        <v>69</v>
      </c>
      <c r="B193" s="40" t="s">
        <v>151</v>
      </c>
      <c r="C193" s="40" t="s">
        <v>104</v>
      </c>
      <c r="D193" s="41"/>
      <c r="E193" s="41"/>
      <c r="F193" s="41"/>
      <c r="G193" s="41">
        <v>39</v>
      </c>
      <c r="H193" s="41"/>
      <c r="I193" s="41"/>
      <c r="J193" s="41"/>
      <c r="K193" s="41">
        <v>116</v>
      </c>
      <c r="L193" s="10">
        <v>155</v>
      </c>
    </row>
    <row r="194" spans="1:13" s="1" customFormat="1" ht="19.2" customHeight="1" x14ac:dyDescent="0.2">
      <c r="A194" s="39" t="s">
        <v>69</v>
      </c>
      <c r="B194" s="40" t="str">
        <f t="shared" ref="B194:B195" si="43">B193</f>
        <v>P Health Sciences</v>
      </c>
      <c r="C194" s="40" t="s">
        <v>105</v>
      </c>
      <c r="D194" s="41"/>
      <c r="E194" s="41"/>
      <c r="F194" s="41"/>
      <c r="G194" s="41"/>
      <c r="H194" s="41"/>
      <c r="I194" s="41"/>
      <c r="J194" s="41"/>
      <c r="K194" s="41">
        <v>1</v>
      </c>
      <c r="L194" s="10">
        <v>1</v>
      </c>
    </row>
    <row r="195" spans="1:13" s="1" customFormat="1" ht="19.2" customHeight="1" x14ac:dyDescent="0.2">
      <c r="A195" s="39" t="s">
        <v>69</v>
      </c>
      <c r="B195" s="40" t="str">
        <f t="shared" si="43"/>
        <v>P Health Sciences</v>
      </c>
      <c r="C195" s="40" t="s">
        <v>106</v>
      </c>
      <c r="D195" s="41">
        <v>1</v>
      </c>
      <c r="E195" s="41">
        <v>1</v>
      </c>
      <c r="F195" s="41"/>
      <c r="G195" s="41"/>
      <c r="H195" s="41"/>
      <c r="I195" s="41"/>
      <c r="J195" s="41"/>
      <c r="K195" s="41">
        <v>1</v>
      </c>
      <c r="L195" s="10">
        <v>3</v>
      </c>
    </row>
    <row r="196" spans="1:13" s="1" customFormat="1" ht="19.2" customHeight="1" x14ac:dyDescent="0.2">
      <c r="A196" s="42" t="s">
        <v>69</v>
      </c>
      <c r="B196" s="9" t="s">
        <v>151</v>
      </c>
      <c r="C196" s="43" t="s">
        <v>102</v>
      </c>
      <c r="D196" s="44">
        <v>1</v>
      </c>
      <c r="E196" s="44">
        <v>1</v>
      </c>
      <c r="F196" s="44"/>
      <c r="G196" s="44">
        <v>39</v>
      </c>
      <c r="H196" s="44"/>
      <c r="I196" s="44"/>
      <c r="J196" s="44"/>
      <c r="K196" s="44">
        <v>118</v>
      </c>
      <c r="L196" s="44">
        <v>159</v>
      </c>
      <c r="M196" s="45"/>
    </row>
    <row r="197" spans="1:13" s="1" customFormat="1" ht="19.2" customHeight="1" x14ac:dyDescent="0.2">
      <c r="A197" s="39" t="s">
        <v>69</v>
      </c>
      <c r="B197" s="40" t="s">
        <v>152</v>
      </c>
      <c r="C197" s="40" t="s">
        <v>104</v>
      </c>
      <c r="D197" s="41"/>
      <c r="E197" s="41"/>
      <c r="F197" s="41"/>
      <c r="G197" s="41">
        <v>9</v>
      </c>
      <c r="H197" s="41">
        <v>1</v>
      </c>
      <c r="I197" s="41"/>
      <c r="J197" s="41"/>
      <c r="K197" s="41">
        <v>8</v>
      </c>
      <c r="L197" s="10">
        <v>18</v>
      </c>
    </row>
    <row r="198" spans="1:13" s="1" customFormat="1" ht="19.2" customHeight="1" x14ac:dyDescent="0.2">
      <c r="A198" s="39" t="s">
        <v>69</v>
      </c>
      <c r="B198" s="40" t="str">
        <f t="shared" ref="B198:B199" si="44">B197</f>
        <v>P Information Sciences</v>
      </c>
      <c r="C198" s="40" t="s">
        <v>105</v>
      </c>
      <c r="D198" s="41"/>
      <c r="E198" s="41"/>
      <c r="F198" s="41"/>
      <c r="G198" s="41">
        <v>2</v>
      </c>
      <c r="H198" s="41"/>
      <c r="I198" s="41"/>
      <c r="J198" s="41"/>
      <c r="K198" s="41"/>
      <c r="L198" s="10">
        <v>2</v>
      </c>
    </row>
    <row r="199" spans="1:13" s="1" customFormat="1" ht="19.2" customHeight="1" x14ac:dyDescent="0.2">
      <c r="A199" s="39" t="s">
        <v>69</v>
      </c>
      <c r="B199" s="40" t="str">
        <f t="shared" si="44"/>
        <v>P Information Sciences</v>
      </c>
      <c r="C199" s="40" t="s">
        <v>106</v>
      </c>
      <c r="D199" s="41"/>
      <c r="E199" s="41"/>
      <c r="F199" s="41"/>
      <c r="G199" s="41">
        <v>9</v>
      </c>
      <c r="H199" s="41"/>
      <c r="I199" s="41"/>
      <c r="J199" s="41"/>
      <c r="K199" s="41">
        <v>4</v>
      </c>
      <c r="L199" s="10">
        <v>13</v>
      </c>
    </row>
    <row r="200" spans="1:13" s="1" customFormat="1" ht="19.2" customHeight="1" x14ac:dyDescent="0.2">
      <c r="A200" s="42" t="s">
        <v>69</v>
      </c>
      <c r="B200" s="9" t="s">
        <v>152</v>
      </c>
      <c r="C200" s="43" t="s">
        <v>102</v>
      </c>
      <c r="D200" s="44"/>
      <c r="E200" s="44"/>
      <c r="F200" s="44"/>
      <c r="G200" s="44">
        <v>20</v>
      </c>
      <c r="H200" s="44">
        <v>1</v>
      </c>
      <c r="I200" s="44"/>
      <c r="J200" s="44"/>
      <c r="K200" s="44">
        <v>12</v>
      </c>
      <c r="L200" s="44">
        <v>33</v>
      </c>
      <c r="M200" s="45"/>
    </row>
    <row r="201" spans="1:13" s="1" customFormat="1" ht="19.2" customHeight="1" x14ac:dyDescent="0.2">
      <c r="A201" s="39" t="s">
        <v>69</v>
      </c>
      <c r="B201" s="40" t="s">
        <v>153</v>
      </c>
      <c r="C201" s="40" t="s">
        <v>104</v>
      </c>
      <c r="D201" s="41"/>
      <c r="E201" s="41"/>
      <c r="F201" s="41"/>
      <c r="G201" s="41"/>
      <c r="H201" s="41"/>
      <c r="I201" s="41"/>
      <c r="J201" s="41"/>
      <c r="K201" s="41">
        <v>1</v>
      </c>
      <c r="L201" s="10">
        <v>1</v>
      </c>
    </row>
    <row r="202" spans="1:13" s="1" customFormat="1" ht="18.600000000000001" customHeight="1" x14ac:dyDescent="0.2">
      <c r="A202" s="39" t="s">
        <v>69</v>
      </c>
      <c r="B202" s="40" t="str">
        <f t="shared" ref="B202:B203" si="45">B201</f>
        <v>P Mathematics</v>
      </c>
      <c r="C202" s="40" t="s">
        <v>105</v>
      </c>
      <c r="D202" s="41"/>
      <c r="E202" s="41"/>
      <c r="F202" s="41"/>
      <c r="G202" s="41"/>
      <c r="H202" s="41"/>
      <c r="I202" s="41"/>
      <c r="J202" s="41"/>
      <c r="K202" s="41"/>
      <c r="L202" s="10"/>
    </row>
    <row r="203" spans="1:13" s="1" customFormat="1" ht="18.600000000000001" customHeight="1" x14ac:dyDescent="0.2">
      <c r="A203" s="39" t="s">
        <v>69</v>
      </c>
      <c r="B203" s="40" t="str">
        <f t="shared" si="45"/>
        <v>P Mathematics</v>
      </c>
      <c r="C203" s="40" t="s">
        <v>106</v>
      </c>
      <c r="D203" s="41"/>
      <c r="E203" s="41"/>
      <c r="F203" s="41"/>
      <c r="G203" s="41"/>
      <c r="H203" s="41"/>
      <c r="I203" s="41"/>
      <c r="J203" s="41"/>
      <c r="K203" s="41"/>
      <c r="L203" s="10"/>
    </row>
    <row r="204" spans="1:13" s="1" customFormat="1" ht="19.2" customHeight="1" x14ac:dyDescent="0.2">
      <c r="A204" s="42" t="s">
        <v>69</v>
      </c>
      <c r="B204" s="9" t="s">
        <v>153</v>
      </c>
      <c r="C204" s="43" t="s">
        <v>102</v>
      </c>
      <c r="D204" s="44"/>
      <c r="E204" s="44"/>
      <c r="F204" s="44"/>
      <c r="G204" s="44"/>
      <c r="H204" s="44"/>
      <c r="I204" s="44"/>
      <c r="J204" s="44"/>
      <c r="K204" s="44">
        <v>1</v>
      </c>
      <c r="L204" s="44">
        <v>1</v>
      </c>
      <c r="M204" s="45"/>
    </row>
    <row r="205" spans="1:13" s="1" customFormat="1" ht="19.2" customHeight="1" x14ac:dyDescent="0.2">
      <c r="A205" s="39" t="s">
        <v>69</v>
      </c>
      <c r="B205" s="40" t="s">
        <v>154</v>
      </c>
      <c r="C205" s="40" t="s">
        <v>104</v>
      </c>
      <c r="D205" s="41">
        <v>1</v>
      </c>
      <c r="E205" s="41"/>
      <c r="F205" s="41"/>
      <c r="G205" s="41"/>
      <c r="H205" s="41"/>
      <c r="I205" s="41"/>
      <c r="J205" s="41"/>
      <c r="K205" s="41">
        <v>8</v>
      </c>
      <c r="L205" s="10">
        <v>9</v>
      </c>
    </row>
    <row r="206" spans="1:13" s="1" customFormat="1" ht="18.600000000000001" customHeight="1" x14ac:dyDescent="0.2">
      <c r="A206" s="39" t="s">
        <v>69</v>
      </c>
      <c r="B206" s="40" t="str">
        <f t="shared" ref="B206:B207" si="46">B205</f>
        <v>P Science, Business and Innovation</v>
      </c>
      <c r="C206" s="40" t="s">
        <v>105</v>
      </c>
      <c r="D206" s="41"/>
      <c r="E206" s="41"/>
      <c r="F206" s="41"/>
      <c r="G206" s="41"/>
      <c r="H206" s="41"/>
      <c r="I206" s="41"/>
      <c r="J206" s="41"/>
      <c r="K206" s="41"/>
      <c r="L206" s="10"/>
    </row>
    <row r="207" spans="1:13" s="1" customFormat="1" ht="19.2" customHeight="1" x14ac:dyDescent="0.2">
      <c r="A207" s="39" t="s">
        <v>69</v>
      </c>
      <c r="B207" s="40" t="str">
        <f t="shared" si="46"/>
        <v>P Science, Business and Innovation</v>
      </c>
      <c r="C207" s="40" t="s">
        <v>106</v>
      </c>
      <c r="D207" s="41"/>
      <c r="E207" s="41"/>
      <c r="F207" s="41"/>
      <c r="G207" s="41">
        <v>1</v>
      </c>
      <c r="H207" s="41"/>
      <c r="I207" s="41"/>
      <c r="J207" s="41"/>
      <c r="K207" s="41"/>
      <c r="L207" s="10">
        <v>1</v>
      </c>
    </row>
    <row r="208" spans="1:13" s="1" customFormat="1" ht="19.2" customHeight="1" x14ac:dyDescent="0.2">
      <c r="A208" s="42" t="s">
        <v>69</v>
      </c>
      <c r="B208" s="9" t="s">
        <v>154</v>
      </c>
      <c r="C208" s="43" t="s">
        <v>102</v>
      </c>
      <c r="D208" s="44">
        <v>1</v>
      </c>
      <c r="E208" s="44"/>
      <c r="F208" s="44"/>
      <c r="G208" s="44">
        <v>1</v>
      </c>
      <c r="H208" s="44"/>
      <c r="I208" s="44"/>
      <c r="J208" s="44"/>
      <c r="K208" s="44">
        <v>8</v>
      </c>
      <c r="L208" s="44">
        <v>10</v>
      </c>
      <c r="M208" s="45"/>
    </row>
    <row r="209" spans="1:12" s="1" customFormat="1" ht="19.2" customHeight="1" x14ac:dyDescent="0.2">
      <c r="A209" s="46" t="s">
        <v>82</v>
      </c>
      <c r="B209" s="47"/>
      <c r="C209" s="48"/>
      <c r="D209" s="11">
        <v>324</v>
      </c>
      <c r="E209" s="11">
        <v>339</v>
      </c>
      <c r="F209" s="11">
        <v>188</v>
      </c>
      <c r="G209" s="11">
        <v>1407</v>
      </c>
      <c r="H209" s="11">
        <v>176</v>
      </c>
      <c r="I209" s="11">
        <v>5</v>
      </c>
      <c r="J209" s="11">
        <v>1</v>
      </c>
      <c r="K209" s="11">
        <v>2565</v>
      </c>
      <c r="L209" s="11">
        <v>5005</v>
      </c>
    </row>
    <row r="210" spans="1:12" s="1" customFormat="1" ht="11.1" customHeight="1" x14ac:dyDescent="0.25">
      <c r="A210" s="26"/>
      <c r="B210" s="26"/>
      <c r="C210" s="26"/>
      <c r="D210" s="26"/>
      <c r="E210" s="26"/>
      <c r="F210" s="26"/>
      <c r="G210" s="26"/>
      <c r="H210" s="26"/>
      <c r="I210" s="26"/>
      <c r="J210" s="26"/>
      <c r="K210" s="26"/>
      <c r="L210" s="26"/>
    </row>
  </sheetData>
  <autoFilter ref="A12:L209" xr:uid="{1ECE275A-6EB1-474D-89E9-D832C6826477}"/>
  <mergeCells count="1">
    <mergeCell ref="A1:L1"/>
  </mergeCells>
  <conditionalFormatting sqref="M208 M16 M204 M200 M196 M192 M188 M185 M181 M177 M173 M169 M165 M161 M157 M153 M149 M145 M141 M137 M133 M129 M125 M121 M117 M113 M109 M105 M101 M97 M92 M88 M84 M80 M76 M72 M68 M64 M60 M56 M52 M48 M44 M40 M36 M32 M28 M24 M20">
    <cfRule type="colorScale" priority="1">
      <colorScale>
        <cfvo type="min"/>
        <cfvo type="max"/>
        <color rgb="FFFCFCFF"/>
        <color rgb="FFF8696B"/>
      </colorScale>
    </cfRule>
  </conditionalFormatting>
  <pageMargins left="0.7" right="0.7"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53953-EB8C-4726-8640-247CFE34A70E}">
  <sheetPr>
    <tabColor theme="7" tint="0.79998168889431442"/>
  </sheetPr>
  <dimension ref="A1:I41"/>
  <sheetViews>
    <sheetView tabSelected="1" workbookViewId="0">
      <pane xSplit="2" ySplit="4" topLeftCell="C5" activePane="bottomRight" state="frozen"/>
      <selection pane="topRight" activeCell="C1" sqref="C1"/>
      <selection pane="bottomLeft" activeCell="A5" sqref="A5"/>
      <selection pane="bottomRight" activeCell="C5" sqref="C5"/>
    </sheetView>
  </sheetViews>
  <sheetFormatPr defaultRowHeight="14.4" x14ac:dyDescent="0.3"/>
  <cols>
    <col min="1" max="1" width="26.88671875" style="71" bestFit="1" customWidth="1"/>
    <col min="2" max="2" width="29.44140625" style="71" bestFit="1" customWidth="1"/>
    <col min="3" max="9" width="11.5546875" style="71" customWidth="1"/>
    <col min="10" max="16384" width="8.88671875" style="71"/>
  </cols>
  <sheetData>
    <row r="1" spans="1:9" x14ac:dyDescent="0.3">
      <c r="A1" s="27" t="s">
        <v>168</v>
      </c>
      <c r="B1" s="70"/>
    </row>
    <row r="2" spans="1:9" x14ac:dyDescent="0.3">
      <c r="A2" s="2" t="s">
        <v>3</v>
      </c>
      <c r="B2" s="3">
        <v>45882</v>
      </c>
    </row>
    <row r="3" spans="1:9" ht="14.4" customHeight="1" x14ac:dyDescent="0.3">
      <c r="D3" s="72" t="s">
        <v>169</v>
      </c>
      <c r="E3" s="72"/>
      <c r="F3" s="72"/>
      <c r="G3" s="72"/>
      <c r="H3" s="72"/>
      <c r="I3" s="72"/>
    </row>
    <row r="4" spans="1:9" ht="20.399999999999999" x14ac:dyDescent="0.3">
      <c r="A4" s="73" t="s">
        <v>170</v>
      </c>
      <c r="B4" s="74" t="s">
        <v>171</v>
      </c>
      <c r="C4" s="75" t="s">
        <v>102</v>
      </c>
      <c r="D4" s="76" t="s">
        <v>84</v>
      </c>
      <c r="E4" s="76" t="s">
        <v>86</v>
      </c>
      <c r="F4" s="76" t="s">
        <v>88</v>
      </c>
      <c r="G4" s="76" t="s">
        <v>90</v>
      </c>
      <c r="H4" s="76" t="s">
        <v>92</v>
      </c>
      <c r="I4" s="76" t="s">
        <v>96</v>
      </c>
    </row>
    <row r="5" spans="1:9" x14ac:dyDescent="0.3">
      <c r="A5" s="77" t="s">
        <v>121</v>
      </c>
      <c r="B5" s="78" t="s">
        <v>172</v>
      </c>
      <c r="C5" s="79">
        <v>187</v>
      </c>
      <c r="D5" s="80">
        <v>5</v>
      </c>
      <c r="E5" s="81">
        <v>4</v>
      </c>
      <c r="F5" s="81"/>
      <c r="G5" s="81">
        <v>120</v>
      </c>
      <c r="H5" s="81">
        <v>7</v>
      </c>
      <c r="I5" s="81">
        <v>51</v>
      </c>
    </row>
    <row r="6" spans="1:9" x14ac:dyDescent="0.3">
      <c r="A6" s="77" t="s">
        <v>121</v>
      </c>
      <c r="B6" s="78" t="s">
        <v>173</v>
      </c>
      <c r="C6" s="79">
        <v>45</v>
      </c>
      <c r="D6" s="80">
        <v>1</v>
      </c>
      <c r="E6" s="81">
        <v>1</v>
      </c>
      <c r="F6" s="81"/>
      <c r="G6" s="81">
        <v>24</v>
      </c>
      <c r="H6" s="81">
        <v>3</v>
      </c>
      <c r="I6" s="81">
        <v>16</v>
      </c>
    </row>
    <row r="7" spans="1:9" x14ac:dyDescent="0.3">
      <c r="A7" s="77" t="s">
        <v>121</v>
      </c>
      <c r="B7" s="78" t="s">
        <v>174</v>
      </c>
      <c r="C7" s="79">
        <v>37</v>
      </c>
      <c r="D7" s="80">
        <v>3</v>
      </c>
      <c r="E7" s="81">
        <v>1</v>
      </c>
      <c r="F7" s="81"/>
      <c r="G7" s="81">
        <v>22</v>
      </c>
      <c r="H7" s="81">
        <v>1</v>
      </c>
      <c r="I7" s="81">
        <v>10</v>
      </c>
    </row>
    <row r="8" spans="1:9" x14ac:dyDescent="0.3">
      <c r="A8" s="77" t="s">
        <v>121</v>
      </c>
      <c r="B8" s="87" t="s">
        <v>175</v>
      </c>
      <c r="C8" s="79">
        <v>19</v>
      </c>
      <c r="D8" s="80">
        <v>12</v>
      </c>
      <c r="E8" s="81"/>
      <c r="F8" s="81"/>
      <c r="G8" s="81">
        <v>5</v>
      </c>
      <c r="H8" s="81">
        <v>1</v>
      </c>
      <c r="I8" s="81">
        <v>1</v>
      </c>
    </row>
    <row r="9" spans="1:9" x14ac:dyDescent="0.3">
      <c r="A9" s="82" t="s">
        <v>121</v>
      </c>
      <c r="B9" s="83" t="s">
        <v>102</v>
      </c>
      <c r="C9" s="84">
        <v>288</v>
      </c>
      <c r="D9" s="85">
        <v>21</v>
      </c>
      <c r="E9" s="86">
        <v>6</v>
      </c>
      <c r="F9" s="86"/>
      <c r="G9" s="86">
        <v>171</v>
      </c>
      <c r="H9" s="86">
        <v>12</v>
      </c>
      <c r="I9" s="86">
        <v>78</v>
      </c>
    </row>
    <row r="10" spans="1:9" x14ac:dyDescent="0.3">
      <c r="A10" s="77" t="s">
        <v>126</v>
      </c>
      <c r="B10" s="78" t="s">
        <v>176</v>
      </c>
      <c r="C10" s="79">
        <v>30</v>
      </c>
      <c r="D10" s="80">
        <v>4</v>
      </c>
      <c r="E10" s="81">
        <v>1</v>
      </c>
      <c r="F10" s="81"/>
      <c r="G10" s="81">
        <v>10</v>
      </c>
      <c r="H10" s="81">
        <v>3</v>
      </c>
      <c r="I10" s="81">
        <v>12</v>
      </c>
    </row>
    <row r="11" spans="1:9" x14ac:dyDescent="0.3">
      <c r="A11" s="77" t="s">
        <v>126</v>
      </c>
      <c r="B11" s="78" t="s">
        <v>177</v>
      </c>
      <c r="C11" s="79">
        <v>27</v>
      </c>
      <c r="D11" s="80">
        <v>1</v>
      </c>
      <c r="E11" s="81">
        <v>3</v>
      </c>
      <c r="F11" s="81"/>
      <c r="G11" s="81">
        <v>7</v>
      </c>
      <c r="H11" s="81">
        <v>2</v>
      </c>
      <c r="I11" s="81">
        <v>14</v>
      </c>
    </row>
    <row r="12" spans="1:9" x14ac:dyDescent="0.3">
      <c r="A12" s="77" t="s">
        <v>126</v>
      </c>
      <c r="B12" s="78" t="s">
        <v>178</v>
      </c>
      <c r="C12" s="79">
        <v>14</v>
      </c>
      <c r="D12" s="80"/>
      <c r="E12" s="81">
        <v>1</v>
      </c>
      <c r="F12" s="81"/>
      <c r="G12" s="81">
        <v>3</v>
      </c>
      <c r="H12" s="81">
        <v>4</v>
      </c>
      <c r="I12" s="81">
        <v>6</v>
      </c>
    </row>
    <row r="13" spans="1:9" x14ac:dyDescent="0.3">
      <c r="A13" s="77" t="s">
        <v>126</v>
      </c>
      <c r="B13" s="87" t="s">
        <v>175</v>
      </c>
      <c r="C13" s="79">
        <v>11</v>
      </c>
      <c r="D13" s="80">
        <v>10</v>
      </c>
      <c r="E13" s="81"/>
      <c r="F13" s="81"/>
      <c r="G13" s="81"/>
      <c r="H13" s="81"/>
      <c r="I13" s="81">
        <v>1</v>
      </c>
    </row>
    <row r="14" spans="1:9" x14ac:dyDescent="0.3">
      <c r="A14" s="82" t="s">
        <v>126</v>
      </c>
      <c r="B14" s="83" t="s">
        <v>102</v>
      </c>
      <c r="C14" s="84">
        <v>82</v>
      </c>
      <c r="D14" s="85">
        <v>15</v>
      </c>
      <c r="E14" s="86">
        <v>5</v>
      </c>
      <c r="F14" s="86"/>
      <c r="G14" s="86">
        <v>20</v>
      </c>
      <c r="H14" s="86">
        <v>9</v>
      </c>
      <c r="I14" s="86">
        <v>33</v>
      </c>
    </row>
    <row r="15" spans="1:9" x14ac:dyDescent="0.3">
      <c r="A15" s="77" t="s">
        <v>129</v>
      </c>
      <c r="B15" s="78" t="s">
        <v>179</v>
      </c>
      <c r="C15" s="79">
        <v>143</v>
      </c>
      <c r="D15" s="80">
        <v>3</v>
      </c>
      <c r="E15" s="81">
        <v>2</v>
      </c>
      <c r="F15" s="81"/>
      <c r="G15" s="81">
        <v>92</v>
      </c>
      <c r="H15" s="81">
        <v>8</v>
      </c>
      <c r="I15" s="81">
        <v>38</v>
      </c>
    </row>
    <row r="16" spans="1:9" x14ac:dyDescent="0.3">
      <c r="A16" s="77" t="s">
        <v>129</v>
      </c>
      <c r="B16" s="78" t="s">
        <v>180</v>
      </c>
      <c r="C16" s="79">
        <v>119</v>
      </c>
      <c r="D16" s="80"/>
      <c r="E16" s="81">
        <v>1</v>
      </c>
      <c r="F16" s="81"/>
      <c r="G16" s="81">
        <v>87</v>
      </c>
      <c r="H16" s="81">
        <v>10</v>
      </c>
      <c r="I16" s="81">
        <v>21</v>
      </c>
    </row>
    <row r="17" spans="1:9" x14ac:dyDescent="0.3">
      <c r="A17" s="77" t="s">
        <v>129</v>
      </c>
      <c r="B17" s="78" t="s">
        <v>181</v>
      </c>
      <c r="C17" s="79">
        <v>88</v>
      </c>
      <c r="D17" s="80">
        <v>1</v>
      </c>
      <c r="E17" s="81">
        <v>3</v>
      </c>
      <c r="F17" s="81"/>
      <c r="G17" s="81">
        <v>55</v>
      </c>
      <c r="H17" s="81">
        <v>5</v>
      </c>
      <c r="I17" s="81">
        <v>24</v>
      </c>
    </row>
    <row r="18" spans="1:9" x14ac:dyDescent="0.3">
      <c r="A18" s="77" t="s">
        <v>129</v>
      </c>
      <c r="B18" s="78" t="s">
        <v>182</v>
      </c>
      <c r="C18" s="79">
        <v>44</v>
      </c>
      <c r="D18" s="80"/>
      <c r="E18" s="81">
        <v>1</v>
      </c>
      <c r="F18" s="81"/>
      <c r="G18" s="81">
        <v>26</v>
      </c>
      <c r="H18" s="81">
        <v>4</v>
      </c>
      <c r="I18" s="81">
        <v>13</v>
      </c>
    </row>
    <row r="19" spans="1:9" x14ac:dyDescent="0.3">
      <c r="A19" s="77" t="s">
        <v>129</v>
      </c>
      <c r="B19" s="87" t="s">
        <v>175</v>
      </c>
      <c r="C19" s="79">
        <v>22</v>
      </c>
      <c r="D19" s="80">
        <v>15</v>
      </c>
      <c r="E19" s="81"/>
      <c r="F19" s="81"/>
      <c r="G19" s="81">
        <v>2</v>
      </c>
      <c r="H19" s="81">
        <v>2</v>
      </c>
      <c r="I19" s="81">
        <v>3</v>
      </c>
    </row>
    <row r="20" spans="1:9" x14ac:dyDescent="0.3">
      <c r="A20" s="82" t="s">
        <v>129</v>
      </c>
      <c r="B20" s="83" t="s">
        <v>102</v>
      </c>
      <c r="C20" s="84">
        <v>416</v>
      </c>
      <c r="D20" s="85">
        <v>19</v>
      </c>
      <c r="E20" s="86">
        <v>7</v>
      </c>
      <c r="F20" s="86"/>
      <c r="G20" s="86">
        <v>262</v>
      </c>
      <c r="H20" s="86">
        <v>29</v>
      </c>
      <c r="I20" s="86">
        <v>99</v>
      </c>
    </row>
    <row r="21" spans="1:9" x14ac:dyDescent="0.3">
      <c r="A21" s="77" t="s">
        <v>131</v>
      </c>
      <c r="B21" s="78" t="s">
        <v>183</v>
      </c>
      <c r="C21" s="79">
        <v>37</v>
      </c>
      <c r="D21" s="80"/>
      <c r="E21" s="81">
        <v>1</v>
      </c>
      <c r="F21" s="81"/>
      <c r="G21" s="81">
        <v>12</v>
      </c>
      <c r="H21" s="81">
        <v>3</v>
      </c>
      <c r="I21" s="81">
        <v>21</v>
      </c>
    </row>
    <row r="22" spans="1:9" x14ac:dyDescent="0.3">
      <c r="A22" s="77" t="s">
        <v>131</v>
      </c>
      <c r="B22" s="78" t="s">
        <v>184</v>
      </c>
      <c r="C22" s="79">
        <v>19</v>
      </c>
      <c r="D22" s="80"/>
      <c r="E22" s="81"/>
      <c r="F22" s="81"/>
      <c r="G22" s="81">
        <v>6</v>
      </c>
      <c r="H22" s="81">
        <v>3</v>
      </c>
      <c r="I22" s="81">
        <v>10</v>
      </c>
    </row>
    <row r="23" spans="1:9" x14ac:dyDescent="0.3">
      <c r="A23" s="77" t="s">
        <v>131</v>
      </c>
      <c r="B23" s="78" t="s">
        <v>185</v>
      </c>
      <c r="C23" s="79">
        <v>17</v>
      </c>
      <c r="D23" s="80"/>
      <c r="E23" s="81"/>
      <c r="F23" s="81"/>
      <c r="G23" s="81">
        <v>9</v>
      </c>
      <c r="H23" s="81">
        <v>2</v>
      </c>
      <c r="I23" s="81">
        <v>6</v>
      </c>
    </row>
    <row r="24" spans="1:9" x14ac:dyDescent="0.3">
      <c r="A24" s="77" t="s">
        <v>131</v>
      </c>
      <c r="B24" s="78" t="s">
        <v>186</v>
      </c>
      <c r="C24" s="79">
        <v>11</v>
      </c>
      <c r="D24" s="80"/>
      <c r="E24" s="81"/>
      <c r="F24" s="81"/>
      <c r="G24" s="81">
        <v>4</v>
      </c>
      <c r="H24" s="81">
        <v>2</v>
      </c>
      <c r="I24" s="81">
        <v>5</v>
      </c>
    </row>
    <row r="25" spans="1:9" x14ac:dyDescent="0.3">
      <c r="A25" s="77" t="s">
        <v>131</v>
      </c>
      <c r="B25" s="78" t="s">
        <v>187</v>
      </c>
      <c r="C25" s="79">
        <v>5</v>
      </c>
      <c r="D25" s="80"/>
      <c r="E25" s="81"/>
      <c r="F25" s="81"/>
      <c r="G25" s="81">
        <v>4</v>
      </c>
      <c r="H25" s="81"/>
      <c r="I25" s="81">
        <v>1</v>
      </c>
    </row>
    <row r="26" spans="1:9" x14ac:dyDescent="0.3">
      <c r="A26" s="77" t="s">
        <v>131</v>
      </c>
      <c r="B26" s="78" t="s">
        <v>188</v>
      </c>
      <c r="C26" s="79">
        <v>2</v>
      </c>
      <c r="D26" s="80"/>
      <c r="E26" s="81"/>
      <c r="F26" s="81"/>
      <c r="G26" s="81">
        <v>1</v>
      </c>
      <c r="H26" s="81">
        <v>1</v>
      </c>
      <c r="I26" s="81"/>
    </row>
    <row r="27" spans="1:9" x14ac:dyDescent="0.3">
      <c r="A27" s="77" t="s">
        <v>131</v>
      </c>
      <c r="B27" s="87" t="s">
        <v>175</v>
      </c>
      <c r="C27" s="79">
        <v>2</v>
      </c>
      <c r="D27" s="80">
        <v>2</v>
      </c>
      <c r="E27" s="81"/>
      <c r="F27" s="81"/>
      <c r="G27" s="81"/>
      <c r="H27" s="81"/>
      <c r="I27" s="81"/>
    </row>
    <row r="28" spans="1:9" x14ac:dyDescent="0.3">
      <c r="A28" s="82" t="s">
        <v>131</v>
      </c>
      <c r="B28" s="83" t="s">
        <v>102</v>
      </c>
      <c r="C28" s="84">
        <v>93</v>
      </c>
      <c r="D28" s="85">
        <v>2</v>
      </c>
      <c r="E28" s="86">
        <v>1</v>
      </c>
      <c r="F28" s="86"/>
      <c r="G28" s="86">
        <v>36</v>
      </c>
      <c r="H28" s="86">
        <v>11</v>
      </c>
      <c r="I28" s="86">
        <v>43</v>
      </c>
    </row>
    <row r="29" spans="1:9" x14ac:dyDescent="0.3">
      <c r="A29" s="77" t="s">
        <v>132</v>
      </c>
      <c r="B29" s="78" t="s">
        <v>189</v>
      </c>
      <c r="C29" s="79">
        <v>30</v>
      </c>
      <c r="D29" s="80">
        <v>1</v>
      </c>
      <c r="E29" s="81"/>
      <c r="F29" s="81"/>
      <c r="G29" s="81">
        <v>14</v>
      </c>
      <c r="H29" s="81"/>
      <c r="I29" s="81">
        <v>15</v>
      </c>
    </row>
    <row r="30" spans="1:9" x14ac:dyDescent="0.3">
      <c r="A30" s="77" t="s">
        <v>132</v>
      </c>
      <c r="B30" s="78" t="s">
        <v>190</v>
      </c>
      <c r="C30" s="79">
        <v>14</v>
      </c>
      <c r="D30" s="80"/>
      <c r="E30" s="81">
        <v>1</v>
      </c>
      <c r="F30" s="81"/>
      <c r="G30" s="81">
        <v>7</v>
      </c>
      <c r="H30" s="81">
        <v>2</v>
      </c>
      <c r="I30" s="81">
        <v>4</v>
      </c>
    </row>
    <row r="31" spans="1:9" x14ac:dyDescent="0.3">
      <c r="A31" s="77" t="s">
        <v>132</v>
      </c>
      <c r="B31" s="78" t="s">
        <v>191</v>
      </c>
      <c r="C31" s="79">
        <v>12</v>
      </c>
      <c r="D31" s="80"/>
      <c r="E31" s="81">
        <v>1</v>
      </c>
      <c r="F31" s="81"/>
      <c r="G31" s="81">
        <v>6</v>
      </c>
      <c r="H31" s="81">
        <v>1</v>
      </c>
      <c r="I31" s="81">
        <v>4</v>
      </c>
    </row>
    <row r="32" spans="1:9" x14ac:dyDescent="0.3">
      <c r="A32" s="77" t="s">
        <v>132</v>
      </c>
      <c r="B32" s="87" t="s">
        <v>175</v>
      </c>
      <c r="C32" s="79">
        <v>3</v>
      </c>
      <c r="D32" s="80">
        <v>1</v>
      </c>
      <c r="E32" s="81"/>
      <c r="F32" s="81"/>
      <c r="G32" s="81">
        <v>1</v>
      </c>
      <c r="H32" s="81"/>
      <c r="I32" s="81">
        <v>1</v>
      </c>
    </row>
    <row r="33" spans="1:9" x14ac:dyDescent="0.3">
      <c r="A33" s="82" t="s">
        <v>132</v>
      </c>
      <c r="B33" s="83" t="s">
        <v>102</v>
      </c>
      <c r="C33" s="84">
        <v>59</v>
      </c>
      <c r="D33" s="85">
        <v>2</v>
      </c>
      <c r="E33" s="86">
        <v>2</v>
      </c>
      <c r="F33" s="86"/>
      <c r="G33" s="86">
        <v>28</v>
      </c>
      <c r="H33" s="86">
        <v>3</v>
      </c>
      <c r="I33" s="86">
        <v>24</v>
      </c>
    </row>
    <row r="34" spans="1:9" x14ac:dyDescent="0.3">
      <c r="A34" s="77" t="s">
        <v>136</v>
      </c>
      <c r="B34" s="78" t="s">
        <v>192</v>
      </c>
      <c r="C34" s="79">
        <v>73</v>
      </c>
      <c r="D34" s="80"/>
      <c r="E34" s="81">
        <v>2</v>
      </c>
      <c r="F34" s="81"/>
      <c r="G34" s="81">
        <v>9</v>
      </c>
      <c r="H34" s="81">
        <v>6</v>
      </c>
      <c r="I34" s="81">
        <v>56</v>
      </c>
    </row>
    <row r="35" spans="1:9" x14ac:dyDescent="0.3">
      <c r="A35" s="77" t="s">
        <v>136</v>
      </c>
      <c r="B35" s="78" t="s">
        <v>193</v>
      </c>
      <c r="C35" s="79">
        <v>41</v>
      </c>
      <c r="D35" s="80"/>
      <c r="E35" s="81">
        <v>5</v>
      </c>
      <c r="F35" s="81"/>
      <c r="G35" s="81">
        <v>5</v>
      </c>
      <c r="H35" s="81">
        <v>4</v>
      </c>
      <c r="I35" s="81">
        <v>27</v>
      </c>
    </row>
    <row r="36" spans="1:9" x14ac:dyDescent="0.3">
      <c r="A36" s="77" t="s">
        <v>136</v>
      </c>
      <c r="B36" s="78" t="s">
        <v>194</v>
      </c>
      <c r="C36" s="79">
        <v>40</v>
      </c>
      <c r="D36" s="80"/>
      <c r="E36" s="81">
        <v>2</v>
      </c>
      <c r="F36" s="81">
        <v>4</v>
      </c>
      <c r="G36" s="81">
        <v>9</v>
      </c>
      <c r="H36" s="81">
        <v>5</v>
      </c>
      <c r="I36" s="81">
        <v>20</v>
      </c>
    </row>
    <row r="37" spans="1:9" x14ac:dyDescent="0.3">
      <c r="A37" s="77" t="s">
        <v>136</v>
      </c>
      <c r="B37" s="78" t="s">
        <v>195</v>
      </c>
      <c r="C37" s="79">
        <v>37</v>
      </c>
      <c r="D37" s="80"/>
      <c r="E37" s="81">
        <v>4</v>
      </c>
      <c r="F37" s="81"/>
      <c r="G37" s="81">
        <v>5</v>
      </c>
      <c r="H37" s="81">
        <v>2</v>
      </c>
      <c r="I37" s="81">
        <v>26</v>
      </c>
    </row>
    <row r="38" spans="1:9" x14ac:dyDescent="0.3">
      <c r="A38" s="77" t="s">
        <v>136</v>
      </c>
      <c r="B38" s="78" t="s">
        <v>196</v>
      </c>
      <c r="C38" s="79">
        <v>29</v>
      </c>
      <c r="D38" s="80">
        <v>2</v>
      </c>
      <c r="E38" s="81">
        <v>1</v>
      </c>
      <c r="F38" s="81"/>
      <c r="G38" s="81">
        <v>2</v>
      </c>
      <c r="H38" s="81">
        <v>3</v>
      </c>
      <c r="I38" s="81">
        <v>21</v>
      </c>
    </row>
    <row r="39" spans="1:9" x14ac:dyDescent="0.3">
      <c r="A39" s="77" t="s">
        <v>136</v>
      </c>
      <c r="B39" s="78" t="s">
        <v>197</v>
      </c>
      <c r="C39" s="79">
        <v>21</v>
      </c>
      <c r="D39" s="80"/>
      <c r="E39" s="81"/>
      <c r="F39" s="81">
        <v>1</v>
      </c>
      <c r="G39" s="81">
        <v>7</v>
      </c>
      <c r="H39" s="81">
        <v>2</v>
      </c>
      <c r="I39" s="81">
        <v>11</v>
      </c>
    </row>
    <row r="40" spans="1:9" x14ac:dyDescent="0.3">
      <c r="A40" s="77" t="s">
        <v>136</v>
      </c>
      <c r="B40" s="87" t="s">
        <v>175</v>
      </c>
      <c r="C40" s="79">
        <v>15</v>
      </c>
      <c r="D40" s="80">
        <v>12</v>
      </c>
      <c r="E40" s="81"/>
      <c r="F40" s="81"/>
      <c r="G40" s="81"/>
      <c r="H40" s="81">
        <v>2</v>
      </c>
      <c r="I40" s="81">
        <v>1</v>
      </c>
    </row>
    <row r="41" spans="1:9" x14ac:dyDescent="0.3">
      <c r="A41" s="82" t="s">
        <v>136</v>
      </c>
      <c r="B41" s="83" t="s">
        <v>102</v>
      </c>
      <c r="C41" s="84">
        <v>256</v>
      </c>
      <c r="D41" s="85">
        <v>14</v>
      </c>
      <c r="E41" s="86">
        <v>14</v>
      </c>
      <c r="F41" s="86">
        <v>5</v>
      </c>
      <c r="G41" s="86">
        <v>37</v>
      </c>
      <c r="H41" s="86">
        <v>24</v>
      </c>
      <c r="I41" s="86">
        <v>162</v>
      </c>
    </row>
  </sheetData>
  <autoFilter ref="A4:I41" xr:uid="{CEF5A867-3B6F-4D9D-A999-F7A56D5C30F7}"/>
  <mergeCells count="1">
    <mergeCell ref="D3:I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D886E946FE0B488C49D294AB166BA2" ma:contentTypeVersion="15" ma:contentTypeDescription="Create a new document." ma:contentTypeScope="" ma:versionID="56475afe336605496ebf6aa5a7497581">
  <xsd:schema xmlns:xsd="http://www.w3.org/2001/XMLSchema" xmlns:xs="http://www.w3.org/2001/XMLSchema" xmlns:p="http://schemas.microsoft.com/office/2006/metadata/properties" xmlns:ns2="3e3037f1-7161-4bc0-842b-a4fdad54800f" xmlns:ns3="448c4046-da43-471a-83b0-bc5566b3a071" targetNamespace="http://schemas.microsoft.com/office/2006/metadata/properties" ma:root="true" ma:fieldsID="9d45533f4731d0b47f7bb63c658b8087" ns2:_="" ns3:_="">
    <xsd:import namespace="3e3037f1-7161-4bc0-842b-a4fdad54800f"/>
    <xsd:import namespace="448c4046-da43-471a-83b0-bc5566b3a0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3037f1-7161-4bc0-842b-a4fdad548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5a2ead-fb08-4f89-b991-c2b77859518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c4046-da43-471a-83b0-bc5566b3a0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92dae45-7cae-4193-b8d2-27a634558cf6}" ma:internalName="TaxCatchAll" ma:showField="CatchAllData" ma:web="448c4046-da43-471a-83b0-bc5566b3a0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8c4046-da43-471a-83b0-bc5566b3a071" xsi:nil="true"/>
    <lcf76f155ced4ddcb4097134ff3c332f xmlns="3e3037f1-7161-4bc0-842b-a4fdad5480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D02226-B062-4AB9-85F7-6E5E3EA6A862}">
  <ds:schemaRefs>
    <ds:schemaRef ds:uri="http://schemas.microsoft.com/sharepoint/v3/contenttype/forms"/>
  </ds:schemaRefs>
</ds:datastoreItem>
</file>

<file path=customXml/itemProps2.xml><?xml version="1.0" encoding="utf-8"?>
<ds:datastoreItem xmlns:ds="http://schemas.openxmlformats.org/officeDocument/2006/customXml" ds:itemID="{6A001A6F-94C8-4749-B1FF-4DD8C7ED82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3037f1-7161-4bc0-842b-a4fdad54800f"/>
    <ds:schemaRef ds:uri="448c4046-da43-471a-83b0-bc5566b3a0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3960E9-7802-45C9-8CC8-76C69A209F8D}">
  <ds:schemaRefs>
    <ds:schemaRef ds:uri="http://schemas.microsoft.com/office/2006/metadata/properties"/>
    <ds:schemaRef ds:uri="http://schemas.microsoft.com/office/infopath/2007/PartnerControls"/>
    <ds:schemaRef ds:uri="448c4046-da43-471a-83b0-bc5566b3a071"/>
    <ds:schemaRef ds:uri="3e3037f1-7161-4bc0-842b-a4fdad54800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Instroomprognoses week 33</vt:lpstr>
      <vt:lpstr>Vergelijking o.b.v. peildatum</vt:lpstr>
      <vt:lpstr>Aanmeldingen per toelatingscat</vt:lpstr>
      <vt:lpstr>Aanmeldingen per specialisatie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Bouma, J.M.C. (Joan)</dc:creator>
  <cp:lastModifiedBy>Bouma, J.M.C. (Joan)</cp:lastModifiedBy>
  <dcterms:created xsi:type="dcterms:W3CDTF">2025-08-14T09:23:45Z</dcterms:created>
  <dcterms:modified xsi:type="dcterms:W3CDTF">2025-08-14T13:39:15Z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0x0101001AD886E946FE0B488C49D294AB166BA2</vt:lpwstr>
  </property>
  <property fmtid="{D5CDD505-2E9C-101B-9397-08002B2CF9AE}" pid="3" name="MediaServiceImageTags">
    <vt:lpwstr/>
  </property>
</Properties>
</file>