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31/"/>
    </mc:Choice>
  </mc:AlternateContent>
  <xr:revisionPtr revIDLastSave="0" documentId="8_{D3EA233B-784B-4251-98CE-C8701118D6E4}" xr6:coauthVersionLast="47" xr6:coauthVersionMax="47" xr10:uidLastSave="{00000000-0000-0000-0000-000000000000}"/>
  <bookViews>
    <workbookView xWindow="-110" yWindow="-110" windowWidth="25180" windowHeight="16140" xr2:uid="{1B26E4D8-700D-4460-A82D-3A70AE78CF7E}"/>
  </bookViews>
  <sheets>
    <sheet name="Instroomprognoses week 31" sheetId="1" r:id="rId1"/>
    <sheet name="Vergelijking o.b.v. peildatum" sheetId="2" r:id="rId2"/>
    <sheet name="Aanmeldingen per toelatingscat" sheetId="3" r:id="rId3"/>
    <sheet name="SL marktaandeel per opleiding" sheetId="4" r:id="rId4"/>
  </sheets>
  <definedNames>
    <definedName name="_xlnm._FilterDatabase" localSheetId="2" hidden="1">'Aanmeldingen per toelatingscat'!$A$12:$L$209</definedName>
    <definedName name="_xlnm._FilterDatabase" localSheetId="0" hidden="1">'Instroomprognoses week 31'!$A$5:$G$6</definedName>
    <definedName name="_xlnm._FilterDatabase" localSheetId="3" hidden="1">'SL marktaandeel per opleiding'!$A$16:$O$16</definedName>
    <definedName name="_xlnm._FilterDatabase" localSheetId="1" hidden="1">'Vergelijking o.b.v. peildatum'!$A$11:$H$65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5" i="4" l="1"/>
  <c r="L315" i="4"/>
  <c r="N313" i="4" s="1"/>
  <c r="I315" i="4"/>
  <c r="H315" i="4"/>
  <c r="J307" i="4" s="1"/>
  <c r="K307" i="4" s="1"/>
  <c r="E315" i="4"/>
  <c r="D315" i="4"/>
  <c r="F313" i="4" s="1"/>
  <c r="F314" i="4"/>
  <c r="N312" i="4"/>
  <c r="O312" i="4" s="1"/>
  <c r="J312" i="4"/>
  <c r="K312" i="4" s="1"/>
  <c r="F312" i="4"/>
  <c r="F311" i="4"/>
  <c r="N310" i="4"/>
  <c r="F310" i="4"/>
  <c r="F309" i="4"/>
  <c r="F308" i="4"/>
  <c r="N307" i="4"/>
  <c r="F307" i="4"/>
  <c r="F306" i="4"/>
  <c r="M220" i="4"/>
  <c r="L220" i="4"/>
  <c r="N212" i="4" s="1"/>
  <c r="I220" i="4"/>
  <c r="H220" i="4"/>
  <c r="J214" i="4" s="1"/>
  <c r="E220" i="4"/>
  <c r="D220" i="4"/>
  <c r="F219" i="4" s="1"/>
  <c r="K219" i="4" s="1"/>
  <c r="N219" i="4"/>
  <c r="O219" i="4" s="1"/>
  <c r="J219" i="4"/>
  <c r="J218" i="4"/>
  <c r="K218" i="4" s="1"/>
  <c r="F218" i="4"/>
  <c r="O217" i="4"/>
  <c r="N217" i="4"/>
  <c r="J217" i="4"/>
  <c r="N216" i="4"/>
  <c r="O216" i="4" s="1"/>
  <c r="J216" i="4"/>
  <c r="K216" i="4" s="1"/>
  <c r="F216" i="4"/>
  <c r="J215" i="4"/>
  <c r="K215" i="4" s="1"/>
  <c r="F215" i="4"/>
  <c r="N214" i="4"/>
  <c r="O214" i="4" s="1"/>
  <c r="J213" i="4"/>
  <c r="K213" i="4" s="1"/>
  <c r="F213" i="4"/>
  <c r="F212" i="4"/>
  <c r="N211" i="4"/>
  <c r="O211" i="4" s="1"/>
  <c r="J211" i="4"/>
  <c r="J210" i="4"/>
  <c r="K210" i="4" s="1"/>
  <c r="F210" i="4"/>
  <c r="M208" i="4"/>
  <c r="L208" i="4"/>
  <c r="N200" i="4" s="1"/>
  <c r="I208" i="4"/>
  <c r="H208" i="4"/>
  <c r="J202" i="4" s="1"/>
  <c r="E208" i="4"/>
  <c r="D208" i="4"/>
  <c r="F207" i="4" s="1"/>
  <c r="K207" i="4" s="1"/>
  <c r="N207" i="4"/>
  <c r="O207" i="4" s="1"/>
  <c r="J207" i="4"/>
  <c r="J206" i="4"/>
  <c r="K206" i="4" s="1"/>
  <c r="F206" i="4"/>
  <c r="O205" i="4"/>
  <c r="N205" i="4"/>
  <c r="J205" i="4"/>
  <c r="N204" i="4"/>
  <c r="O204" i="4" s="1"/>
  <c r="J204" i="4"/>
  <c r="K204" i="4" s="1"/>
  <c r="F204" i="4"/>
  <c r="J203" i="4"/>
  <c r="K203" i="4" s="1"/>
  <c r="F203" i="4"/>
  <c r="N202" i="4"/>
  <c r="J201" i="4"/>
  <c r="K201" i="4" s="1"/>
  <c r="F201" i="4"/>
  <c r="F200" i="4"/>
  <c r="N199" i="4"/>
  <c r="O199" i="4" s="1"/>
  <c r="J199" i="4"/>
  <c r="J198" i="4"/>
  <c r="K198" i="4" s="1"/>
  <c r="F198" i="4"/>
  <c r="M196" i="4"/>
  <c r="L196" i="4"/>
  <c r="N191" i="4" s="1"/>
  <c r="O191" i="4" s="1"/>
  <c r="I196" i="4"/>
  <c r="H196" i="4"/>
  <c r="J190" i="4" s="1"/>
  <c r="E196" i="4"/>
  <c r="D196" i="4"/>
  <c r="F195" i="4" s="1"/>
  <c r="K195" i="4" s="1"/>
  <c r="N195" i="4"/>
  <c r="O195" i="4" s="1"/>
  <c r="J195" i="4"/>
  <c r="J194" i="4"/>
  <c r="K194" i="4" s="1"/>
  <c r="F194" i="4"/>
  <c r="N193" i="4"/>
  <c r="N192" i="4"/>
  <c r="O192" i="4" s="1"/>
  <c r="J192" i="4"/>
  <c r="K192" i="4" s="1"/>
  <c r="F192" i="4"/>
  <c r="J191" i="4"/>
  <c r="K191" i="4" s="1"/>
  <c r="F191" i="4"/>
  <c r="N190" i="4"/>
  <c r="M188" i="4"/>
  <c r="L188" i="4"/>
  <c r="N187" i="4" s="1"/>
  <c r="I188" i="4"/>
  <c r="H188" i="4"/>
  <c r="J186" i="4" s="1"/>
  <c r="E188" i="4"/>
  <c r="D188" i="4"/>
  <c r="F186" i="4" s="1"/>
  <c r="F187" i="4"/>
  <c r="N186" i="4"/>
  <c r="O186" i="4" s="1"/>
  <c r="N185" i="4"/>
  <c r="O185" i="4" s="1"/>
  <c r="J185" i="4"/>
  <c r="K185" i="4" s="1"/>
  <c r="F185" i="4"/>
  <c r="M155" i="4"/>
  <c r="L155" i="4"/>
  <c r="N150" i="4" s="1"/>
  <c r="O150" i="4" s="1"/>
  <c r="I155" i="4"/>
  <c r="H155" i="4"/>
  <c r="E155" i="4"/>
  <c r="D155" i="4"/>
  <c r="F151" i="4" s="1"/>
  <c r="K151" i="4" s="1"/>
  <c r="N154" i="4"/>
  <c r="O154" i="4" s="1"/>
  <c r="J154" i="4"/>
  <c r="N153" i="4"/>
  <c r="O153" i="4" s="1"/>
  <c r="J153" i="4"/>
  <c r="K153" i="4" s="1"/>
  <c r="F153" i="4"/>
  <c r="O152" i="4"/>
  <c r="N152" i="4"/>
  <c r="J152" i="4"/>
  <c r="N151" i="4"/>
  <c r="O151" i="4" s="1"/>
  <c r="J151" i="4"/>
  <c r="J150" i="4"/>
  <c r="K150" i="4" s="1"/>
  <c r="F150" i="4"/>
  <c r="M133" i="4"/>
  <c r="L133" i="4"/>
  <c r="N128" i="4" s="1"/>
  <c r="O128" i="4" s="1"/>
  <c r="I133" i="4"/>
  <c r="H133" i="4"/>
  <c r="J127" i="4" s="1"/>
  <c r="E133" i="4"/>
  <c r="D133" i="4"/>
  <c r="F132" i="4" s="1"/>
  <c r="K132" i="4" s="1"/>
  <c r="N132" i="4"/>
  <c r="O132" i="4" s="1"/>
  <c r="J132" i="4"/>
  <c r="J131" i="4"/>
  <c r="K131" i="4" s="1"/>
  <c r="F131" i="4"/>
  <c r="N130" i="4"/>
  <c r="N129" i="4"/>
  <c r="O129" i="4" s="1"/>
  <c r="J129" i="4"/>
  <c r="K129" i="4" s="1"/>
  <c r="F129" i="4"/>
  <c r="J128" i="4"/>
  <c r="K128" i="4" s="1"/>
  <c r="F128" i="4"/>
  <c r="N127" i="4"/>
  <c r="O127" i="4" s="1"/>
  <c r="M125" i="4"/>
  <c r="L125" i="4"/>
  <c r="N121" i="4" s="1"/>
  <c r="I125" i="4"/>
  <c r="H125" i="4"/>
  <c r="J120" i="4" s="1"/>
  <c r="K120" i="4" s="1"/>
  <c r="E125" i="4"/>
  <c r="D125" i="4"/>
  <c r="F120" i="4" s="1"/>
  <c r="F124" i="4"/>
  <c r="N123" i="4"/>
  <c r="N122" i="4"/>
  <c r="F122" i="4"/>
  <c r="N120" i="4"/>
  <c r="O120" i="4" s="1"/>
  <c r="F119" i="4"/>
  <c r="N118" i="4"/>
  <c r="N117" i="4"/>
  <c r="O117" i="4" s="1"/>
  <c r="J117" i="4"/>
  <c r="K117" i="4" s="1"/>
  <c r="F117" i="4"/>
  <c r="F116" i="4"/>
  <c r="N115" i="4"/>
  <c r="N114" i="4"/>
  <c r="O114" i="4" s="1"/>
  <c r="J114" i="4"/>
  <c r="K114" i="4" s="1"/>
  <c r="F114" i="4"/>
  <c r="G64" i="2"/>
  <c r="G65" i="2" s="1"/>
  <c r="F64" i="2"/>
  <c r="F65" i="2" s="1"/>
  <c r="E64" i="2"/>
  <c r="E65" i="2" s="1"/>
  <c r="D64" i="2"/>
  <c r="G51" i="2"/>
  <c r="F51" i="2"/>
  <c r="H51" i="2" s="1"/>
  <c r="E51" i="2"/>
  <c r="D51" i="2"/>
  <c r="D65" i="2" s="1"/>
  <c r="H27" i="2"/>
  <c r="G27" i="2"/>
  <c r="F27" i="2"/>
  <c r="E27" i="2"/>
  <c r="D27" i="2"/>
  <c r="K202" i="4" l="1"/>
  <c r="O307" i="4"/>
  <c r="O190" i="4"/>
  <c r="O202" i="4"/>
  <c r="O200" i="4"/>
  <c r="H65" i="2"/>
  <c r="K186" i="4"/>
  <c r="O313" i="4"/>
  <c r="J306" i="4"/>
  <c r="K306" i="4" s="1"/>
  <c r="J116" i="4"/>
  <c r="K116" i="4" s="1"/>
  <c r="J124" i="4"/>
  <c r="K124" i="4" s="1"/>
  <c r="F152" i="4"/>
  <c r="K152" i="4" s="1"/>
  <c r="N201" i="4"/>
  <c r="O201" i="4" s="1"/>
  <c r="N213" i="4"/>
  <c r="O213" i="4" s="1"/>
  <c r="N309" i="4"/>
  <c r="J311" i="4"/>
  <c r="K311" i="4" s="1"/>
  <c r="F118" i="4"/>
  <c r="N119" i="4"/>
  <c r="J121" i="4"/>
  <c r="K121" i="4" s="1"/>
  <c r="F130" i="4"/>
  <c r="N131" i="4"/>
  <c r="O131" i="4" s="1"/>
  <c r="F193" i="4"/>
  <c r="N194" i="4"/>
  <c r="O194" i="4" s="1"/>
  <c r="N198" i="4"/>
  <c r="O198" i="4" s="1"/>
  <c r="J200" i="4"/>
  <c r="K200" i="4" s="1"/>
  <c r="F205" i="4"/>
  <c r="K205" i="4" s="1"/>
  <c r="N206" i="4"/>
  <c r="O206" i="4" s="1"/>
  <c r="N210" i="4"/>
  <c r="O210" i="4" s="1"/>
  <c r="J212" i="4"/>
  <c r="K212" i="4" s="1"/>
  <c r="F217" i="4"/>
  <c r="K217" i="4" s="1"/>
  <c r="N218" i="4"/>
  <c r="O218" i="4" s="1"/>
  <c r="N306" i="4"/>
  <c r="J308" i="4"/>
  <c r="K308" i="4" s="1"/>
  <c r="N314" i="4"/>
  <c r="J119" i="4"/>
  <c r="K119" i="4" s="1"/>
  <c r="F115" i="4"/>
  <c r="F190" i="4"/>
  <c r="K190" i="4" s="1"/>
  <c r="N203" i="4"/>
  <c r="O203" i="4" s="1"/>
  <c r="F214" i="4"/>
  <c r="K214" i="4" s="1"/>
  <c r="N215" i="4"/>
  <c r="O215" i="4" s="1"/>
  <c r="N311" i="4"/>
  <c r="O311" i="4" s="1"/>
  <c r="J313" i="4"/>
  <c r="K313" i="4" s="1"/>
  <c r="J122" i="4"/>
  <c r="K122" i="4" s="1"/>
  <c r="J309" i="4"/>
  <c r="K309" i="4" s="1"/>
  <c r="H64" i="2"/>
  <c r="J314" i="4"/>
  <c r="K314" i="4" s="1"/>
  <c r="F121" i="4"/>
  <c r="J187" i="4"/>
  <c r="K187" i="4" s="1"/>
  <c r="N116" i="4"/>
  <c r="O116" i="4" s="1"/>
  <c r="J118" i="4"/>
  <c r="F123" i="4"/>
  <c r="N124" i="4"/>
  <c r="F127" i="4"/>
  <c r="K127" i="4" s="1"/>
  <c r="J130" i="4"/>
  <c r="F154" i="4"/>
  <c r="K154" i="4" s="1"/>
  <c r="J193" i="4"/>
  <c r="F202" i="4"/>
  <c r="J115" i="4"/>
  <c r="K115" i="4" s="1"/>
  <c r="J123" i="4"/>
  <c r="K123" i="4" s="1"/>
  <c r="F199" i="4"/>
  <c r="K199" i="4" s="1"/>
  <c r="F211" i="4"/>
  <c r="K211" i="4" s="1"/>
  <c r="N308" i="4"/>
  <c r="O308" i="4" s="1"/>
  <c r="J310" i="4"/>
  <c r="K310" i="4" s="1"/>
  <c r="O122" i="4" l="1"/>
  <c r="O124" i="4"/>
  <c r="O310" i="4"/>
  <c r="O314" i="4"/>
  <c r="O119" i="4"/>
  <c r="O212" i="4"/>
  <c r="O121" i="4"/>
  <c r="O130" i="4"/>
  <c r="K130" i="4"/>
  <c r="K118" i="4"/>
  <c r="O118" i="4"/>
  <c r="K193" i="4"/>
  <c r="O193" i="4"/>
  <c r="O306" i="4"/>
  <c r="O123" i="4"/>
  <c r="O115" i="4"/>
  <c r="O309" i="4"/>
  <c r="O187" i="4"/>
</calcChain>
</file>

<file path=xl/sharedStrings.xml><?xml version="1.0" encoding="utf-8"?>
<sst xmlns="http://schemas.openxmlformats.org/spreadsheetml/2006/main" count="1432" uniqueCount="291">
  <si>
    <t>Instroomprognose Education Analytics</t>
  </si>
  <si>
    <t>Peildatum: 31-7-2025</t>
  </si>
  <si>
    <t>Opleiding</t>
  </si>
  <si>
    <t>Instroom 2024</t>
  </si>
  <si>
    <t>Aanmeldingen 2025</t>
  </si>
  <si>
    <t>Prognose instroom 2025</t>
  </si>
  <si>
    <t>Voltijd hoofdinschr.</t>
  </si>
  <si>
    <t>Totaal t/m 31-7 inc. afgewezen/teruggetrokken</t>
  </si>
  <si>
    <t>Nog actief per 31-7</t>
  </si>
  <si>
    <t>Goedgekeurd per 31-7</t>
  </si>
  <si>
    <t>Verschil t.o.v. instroom 2024</t>
  </si>
  <si>
    <t>B Aarde, Economie en Duurzaamheid</t>
  </si>
  <si>
    <t>B Aardwetenschappen</t>
  </si>
  <si>
    <t>B Artificial Intelligence</t>
  </si>
  <si>
    <t>B Biologie</t>
  </si>
  <si>
    <t>B Biomedical Sciences</t>
  </si>
  <si>
    <t>B Business Analytics</t>
  </si>
  <si>
    <t>B Computer Science</t>
  </si>
  <si>
    <t>B Farmaceutische Wetenschappen</t>
  </si>
  <si>
    <t>B Gezondheid en Leven</t>
  </si>
  <si>
    <t>B Gezondheidswetenschappen</t>
  </si>
  <si>
    <t>B Mathematics</t>
  </si>
  <si>
    <t>B Medische Natuurwetenschappen</t>
  </si>
  <si>
    <t>B Science, Business &amp; Innovation</t>
  </si>
  <si>
    <t>B Totaal</t>
  </si>
  <si>
    <t>M Artificial Intelligence</t>
  </si>
  <si>
    <t>M Bioinformatics and Systems Biology (joint degree)</t>
  </si>
  <si>
    <t>M Biomedical Sciences</t>
  </si>
  <si>
    <t>M Biomedical Technology and Physics</t>
  </si>
  <si>
    <t>M Biomolecular Sciences</t>
  </si>
  <si>
    <t>M Business Analytics</t>
  </si>
  <si>
    <t>M Computer Science (joint degree)</t>
  </si>
  <si>
    <t>M Computer Security</t>
  </si>
  <si>
    <t>M Drug Discovery Sciences</t>
  </si>
  <si>
    <t>M Earth Sciences</t>
  </si>
  <si>
    <t>M Ecology and Evolution</t>
  </si>
  <si>
    <t>M Environment and Resource Management</t>
  </si>
  <si>
    <t>M Global Health (research)</t>
  </si>
  <si>
    <t>M Health Sciences</t>
  </si>
  <si>
    <t>M Hydrology</t>
  </si>
  <si>
    <t>M Information Sciences</t>
  </si>
  <si>
    <t>M Management, Policy Analysis and Entrepreneurship in the Health and Life Sciences</t>
  </si>
  <si>
    <t>M Mathematics</t>
  </si>
  <si>
    <t>M Neurosciences (research)</t>
  </si>
  <si>
    <t>M Science, Business and Innovation</t>
  </si>
  <si>
    <t>M Totaal</t>
  </si>
  <si>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</si>
  <si>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</si>
  <si>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</si>
  <si>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</si>
  <si>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</si>
  <si>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</si>
  <si>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</si>
  <si>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</si>
  <si>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</si>
  <si>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</si>
  <si>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</si>
  <si>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</si>
  <si>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</si>
  <si>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</si>
  <si>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</si>
  <si>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</si>
  <si>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</si>
  <si>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2022</t>
  </si>
  <si>
    <t>2023</t>
  </si>
  <si>
    <t>2024</t>
  </si>
  <si>
    <t>2025</t>
  </si>
  <si>
    <t>2025 tov 2024</t>
  </si>
  <si>
    <t>Bachelor</t>
  </si>
  <si>
    <t>EEE</t>
  </si>
  <si>
    <t xml:space="preserve">B Aarde, Economie en Duurzaamheid  </t>
  </si>
  <si>
    <t xml:space="preserve">B Aardwetenschappen  </t>
  </si>
  <si>
    <t>IS</t>
  </si>
  <si>
    <t xml:space="preserve">B Artificial Intelligence  </t>
  </si>
  <si>
    <t>HLS</t>
  </si>
  <si>
    <t xml:space="preserve">B Biologie  </t>
  </si>
  <si>
    <t xml:space="preserve">B Biomedical Sciences  </t>
  </si>
  <si>
    <t>Numerus Fixus (300), deadline aanmelding verstreken</t>
  </si>
  <si>
    <t xml:space="preserve">B Business Analytics  </t>
  </si>
  <si>
    <t xml:space="preserve">B Computer Science  </t>
  </si>
  <si>
    <t>Numerus Fixus (400), deadline aanmelding verstreken</t>
  </si>
  <si>
    <t>NSM</t>
  </si>
  <si>
    <t xml:space="preserve">B Farmaceutische Wetenschappen  </t>
  </si>
  <si>
    <t xml:space="preserve">B Gezondheid en Leven  </t>
  </si>
  <si>
    <t xml:space="preserve">B Gezondheidswetenschappen  </t>
  </si>
  <si>
    <t xml:space="preserve">B Mathematics  </t>
  </si>
  <si>
    <t xml:space="preserve">B Medische Natuurwetenschappen  </t>
  </si>
  <si>
    <t xml:space="preserve">B Natuur- en Sterrenkunde (joint degree)  </t>
  </si>
  <si>
    <t xml:space="preserve">B Scheikunde (joint degree)  </t>
  </si>
  <si>
    <t xml:space="preserve">B Science, Business &amp; Innovation  </t>
  </si>
  <si>
    <t>Master</t>
  </si>
  <si>
    <t xml:space="preserve">M Artificial Intelligence  </t>
  </si>
  <si>
    <t xml:space="preserve">M Bioinformatics and Systems Biology (jd  </t>
  </si>
  <si>
    <t xml:space="preserve">M Biomedical Sciences  </t>
  </si>
  <si>
    <t xml:space="preserve">M Biomedical Technology and Physics  </t>
  </si>
  <si>
    <t xml:space="preserve">M Biomolecular Sciences  </t>
  </si>
  <si>
    <t xml:space="preserve">M Business Analytics  </t>
  </si>
  <si>
    <t xml:space="preserve">M Chemistry (joint degree)  </t>
  </si>
  <si>
    <t xml:space="preserve">M Computational Science (joint degree)  </t>
  </si>
  <si>
    <t xml:space="preserve">M Computer Science (joint degree)  </t>
  </si>
  <si>
    <t xml:space="preserve">M Computer Security  </t>
  </si>
  <si>
    <t xml:space="preserve">M Drug Discovery Sciences  </t>
  </si>
  <si>
    <t xml:space="preserve">M Earth Sciences  </t>
  </si>
  <si>
    <t xml:space="preserve">M Ecology and Evolution  </t>
  </si>
  <si>
    <t xml:space="preserve">M Environment and Resource Management  </t>
  </si>
  <si>
    <t xml:space="preserve">M Global Health (research)  </t>
  </si>
  <si>
    <t xml:space="preserve">M Health Sciences  </t>
  </si>
  <si>
    <t xml:space="preserve">M Hydrology  </t>
  </si>
  <si>
    <t xml:space="preserve">M Information Sciences  </t>
  </si>
  <si>
    <t xml:space="preserve">M Management, Policy Analysis and Entr.  </t>
  </si>
  <si>
    <t xml:space="preserve">M Mathematics  </t>
  </si>
  <si>
    <t xml:space="preserve">M Neurosciences (research)  </t>
  </si>
  <si>
    <t xml:space="preserve">M Physics and Astronomy (joint degree)  </t>
  </si>
  <si>
    <t xml:space="preserve">M Science, Business and Innovation  </t>
  </si>
  <si>
    <t>Premaster</t>
  </si>
  <si>
    <t xml:space="preserve">P Artificial Intelligence  </t>
  </si>
  <si>
    <t xml:space="preserve">P Bioinformatics and Systems Biology  </t>
  </si>
  <si>
    <t xml:space="preserve">P Biomedical Technology and Physics  </t>
  </si>
  <si>
    <t xml:space="preserve">P Business Analytics  </t>
  </si>
  <si>
    <t xml:space="preserve">P Computer Science  </t>
  </si>
  <si>
    <t xml:space="preserve">P Ecology and Evolution  </t>
  </si>
  <si>
    <t xml:space="preserve">P Environment and Resource Management  </t>
  </si>
  <si>
    <t xml:space="preserve">P Health Sciences  </t>
  </si>
  <si>
    <t xml:space="preserve">P Hydrology  </t>
  </si>
  <si>
    <t xml:space="preserve">P Information Sciences  </t>
  </si>
  <si>
    <t xml:space="preserve">P Mathematics  </t>
  </si>
  <si>
    <t xml:space="preserve">P Science, Business and Innovation  </t>
  </si>
  <si>
    <t>P Totaal</t>
  </si>
  <si>
    <t>BÈTA Totaal</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</si>
  <si>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</si>
  <si>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</si>
  <si>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</si>
  <si>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</si>
  <si>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</si>
  <si>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</si>
  <si>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</si>
  <si>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</si>
  <si>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</si>
  <si>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</si>
  <si>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</si>
  <si>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</si>
  <si>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</si>
  <si>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</si>
  <si>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</si>
  <si>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Dossier compleet</t>
  </si>
  <si>
    <t>Status gebruikt door International Office: documenten goedgekeurd, €100 application fee betaald</t>
  </si>
  <si>
    <t>Gebruik de filter om opleiding(en) te selecteren</t>
  </si>
  <si>
    <t>Herkomst</t>
  </si>
  <si>
    <t>Totaal</t>
  </si>
  <si>
    <t>NL</t>
  </si>
  <si>
    <t>EER</t>
  </si>
  <si>
    <t>NIET-EER</t>
  </si>
  <si>
    <t>B Natuur- en Sterrenkunde (joint degree)</t>
  </si>
  <si>
    <t>B Scheikunde (joint degree)</t>
  </si>
  <si>
    <t>M Bioinformatics and Systems Biology (jd</t>
  </si>
  <si>
    <t>M Chemistry (joint degree)</t>
  </si>
  <si>
    <t>M Computational Science (joint degree)</t>
  </si>
  <si>
    <t>M Management, Policy Analysis and Entr.</t>
  </si>
  <si>
    <t>M Physics and Astronomy (joint degree)</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</si>
  <si>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</si>
  <si>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</si>
  <si>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</si>
  <si>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</si>
  <si>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</si>
  <si>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</si>
  <si>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</si>
  <si>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</si>
  <si>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Information Sciences</t>
  </si>
  <si>
    <t>P Mathematics</t>
  </si>
  <si>
    <t>P Science, Business and Innovation</t>
  </si>
  <si>
    <t>Aanmeldingen studielink per opleiding : Gewogen</t>
  </si>
  <si>
    <t>Gegevens bijgewerkt t/m woensdag week 31-2025</t>
  </si>
  <si>
    <t>Studielink. De gegevens worden elke woensdag bijgewerkt en tonen de data t/m de zondag ervoor.</t>
  </si>
  <si>
    <t>De vergelijking met andere opleidingen is volgens de verwantschapstabel. Dit is een tabel van de VU waarin opleidingen jaarlijks aangeven met welke opleidingen in Nederland zij vergeleken willen worden..</t>
  </si>
  <si>
    <t>Aantallen:</t>
  </si>
  <si>
    <t>Gewogen (Studenten met twee aanmeldingen tellen voor de helft mee in het aantal aanmeldingen, studenten met drie aanmeldingen tellen voor 1/3 mee, etc.)</t>
  </si>
  <si>
    <t>Definities:</t>
  </si>
  <si>
    <t>Alle Studielink aanmeldingen voor een reguliere inschrijving.</t>
  </si>
  <si>
    <t>Status= Ingeschreven,Verzoek tot inschrijving; Hogere jaars= Nee; Herinschrijving= Nee</t>
  </si>
  <si>
    <t>NB: Aangezien Studielink geen onderscheid kan maken tussen bachelor en premaster tellen de aanmeldingen voor de premaster bij de bachelor mee.</t>
  </si>
  <si>
    <t xml:space="preserve">De aanmeldingsaantallen tussen de SAP en Studielink tabbladen wijken van elkaar af. Dit komt door o.a. de categorisering van premasters, de verversingsdatum, wegingen, en toelatingsdetails. </t>
  </si>
  <si>
    <t>Aanmeldingen</t>
  </si>
  <si>
    <t>verschil aanmeldingen tov vorig jaar</t>
  </si>
  <si>
    <t>Marktaandeel</t>
  </si>
  <si>
    <t>Verschil marktaandeel tov vorig jaar</t>
  </si>
  <si>
    <t>VU</t>
  </si>
  <si>
    <t>UvA</t>
  </si>
  <si>
    <t>B Future Planet Studies</t>
  </si>
  <si>
    <t>Total</t>
  </si>
  <si>
    <t>UU</t>
  </si>
  <si>
    <t>TUD</t>
  </si>
  <si>
    <t>B Technische Aardwetenschappen</t>
  </si>
  <si>
    <t>WUR</t>
  </si>
  <si>
    <t>B Soil, Water, Atmosphere</t>
  </si>
  <si>
    <t>B Kunstmatige Intelligentie</t>
  </si>
  <si>
    <t>LEI</t>
  </si>
  <si>
    <t>B Data Science and Artificial Intelligence</t>
  </si>
  <si>
    <t>RU</t>
  </si>
  <si>
    <t>UM</t>
  </si>
  <si>
    <t>RUG</t>
  </si>
  <si>
    <t>UvT</t>
  </si>
  <si>
    <t>B Cognitive Science and Artificial Intelligence</t>
  </si>
  <si>
    <t>B Biomedische Wetenschappen</t>
  </si>
  <si>
    <t>B Biology</t>
  </si>
  <si>
    <t>B Molecular Life Sciences</t>
  </si>
  <si>
    <t>B Life Science and Technology</t>
  </si>
  <si>
    <t>B Econometrics and Data Science</t>
  </si>
  <si>
    <t>B Econometrie en Operationele Research</t>
  </si>
  <si>
    <t>EUR</t>
  </si>
  <si>
    <t>B Informatica</t>
  </si>
  <si>
    <t>B Computing Science</t>
  </si>
  <si>
    <t>B Technische Informatica</t>
  </si>
  <si>
    <t>TUE</t>
  </si>
  <si>
    <t>UT</t>
  </si>
  <si>
    <t>B Technical Computer Science</t>
  </si>
  <si>
    <t>B Bio-Farmaceutische Wetenschappen</t>
  </si>
  <si>
    <t>B European Public Health</t>
  </si>
  <si>
    <t>B Gezondheid en Maatschappij</t>
  </si>
  <si>
    <t>B Voeding en Gezondheid</t>
  </si>
  <si>
    <t>B Wiskunde</t>
  </si>
  <si>
    <t>B Technische Wiskunde</t>
  </si>
  <si>
    <t>B Nanobiologie (joint degree)</t>
  </si>
  <si>
    <t>B Biomedische Technologie</t>
  </si>
  <si>
    <t>B Natuur- en Sterrenkunde (jd)</t>
  </si>
  <si>
    <t>B Natuurkunde</t>
  </si>
  <si>
    <t>B Sterrenkunde</t>
  </si>
  <si>
    <t>B Natuur- en Sterrenkunde</t>
  </si>
  <si>
    <t>B Technische Natuurkunde</t>
  </si>
  <si>
    <t>B Scheikunde (jd)</t>
  </si>
  <si>
    <t>B Scheikunde</t>
  </si>
  <si>
    <t>B Scheikundige Technologie</t>
  </si>
  <si>
    <t>B Science, Technology &amp; Innovation</t>
  </si>
  <si>
    <t>B Natuurwetenschap en Innovatiemanagement</t>
  </si>
  <si>
    <t>B Technische Innovatiewetenschappen</t>
  </si>
  <si>
    <t>M Cognitive Science and Artificial Intelligence</t>
  </si>
  <si>
    <t>tUL</t>
  </si>
  <si>
    <t>M Bioinformatics and Systems Biology(jd)</t>
  </si>
  <si>
    <t>M Biosciences</t>
  </si>
  <si>
    <t>M Systems Biology</t>
  </si>
  <si>
    <t>M Bioinformatics</t>
  </si>
  <si>
    <t>M Biomedical Engineering</t>
  </si>
  <si>
    <t>M Life Science and Technology</t>
  </si>
  <si>
    <t>M Molecular Life Sciences</t>
  </si>
  <si>
    <t>M Econometrics</t>
  </si>
  <si>
    <t>M Chemistry (jd)</t>
  </si>
  <si>
    <t>M Chemistry</t>
  </si>
  <si>
    <t>M Computational Science (jd)</t>
  </si>
  <si>
    <t>M Security and Network Engineering</t>
  </si>
  <si>
    <t>M Software Engineering</t>
  </si>
  <si>
    <t>M Informatica</t>
  </si>
  <si>
    <t>M Computing Science</t>
  </si>
  <si>
    <t>M Computer Science (jd)</t>
  </si>
  <si>
    <t>M Computer Science</t>
  </si>
  <si>
    <t>M Bio-Pharmaceutical Sciences</t>
  </si>
  <si>
    <t>M Medical Pharmaceutical Sciences</t>
  </si>
  <si>
    <t>M Applied Earth Sciences</t>
  </si>
  <si>
    <t>M Biological Sciences</t>
  </si>
  <si>
    <t>M Environmental Sciences</t>
  </si>
  <si>
    <t>M Environment and Society Studies</t>
  </si>
  <si>
    <t>M Gezondheidswetenschappen</t>
  </si>
  <si>
    <t>M Health Sciences (research)</t>
  </si>
  <si>
    <t>M Klinische Gezondheidswetenschappen</t>
  </si>
  <si>
    <t>M Governance and Leadership in European Public Health</t>
  </si>
  <si>
    <t>M Civil Engineering</t>
  </si>
  <si>
    <t>M Environmental Engineering</t>
  </si>
  <si>
    <t>M Earth and Environment</t>
  </si>
  <si>
    <t>M Communicatie- &amp; Informatiewetenschappen</t>
  </si>
  <si>
    <t>M Information Studies</t>
  </si>
  <si>
    <t>M Information Science</t>
  </si>
  <si>
    <t>M Information Management</t>
  </si>
  <si>
    <t>M Business Information Technology</t>
  </si>
  <si>
    <t>M Interaction Technology</t>
  </si>
  <si>
    <t>M Management, Policy Analysis</t>
  </si>
  <si>
    <t>M Population Health Management</t>
  </si>
  <si>
    <t>M European Master in Health Economics and Management (joint degree)</t>
  </si>
  <si>
    <t>69351</t>
  </si>
  <si>
    <t>M Communication, Health and Life Sciences</t>
  </si>
  <si>
    <t>M Mathematische Wetenschappen</t>
  </si>
  <si>
    <t>M Applied Mathematics</t>
  </si>
  <si>
    <t>M Brain and Cognitive Sciences (research)</t>
  </si>
  <si>
    <t>M Neuroscience (research)</t>
  </si>
  <si>
    <t>M Neuroscience and Cognition</t>
  </si>
  <si>
    <t>M Cognitive Neuroscience (research)</t>
  </si>
  <si>
    <t>M Cognitive and Clinical Neuroscience (research)</t>
  </si>
  <si>
    <t>M Behavioural and Cognitive Neurosciences (research)</t>
  </si>
  <si>
    <t>M Physics</t>
  </si>
  <si>
    <t>M Physics and Astronomy</t>
  </si>
  <si>
    <t>M Applied Physics</t>
  </si>
  <si>
    <t>M Science and Innovation</t>
  </si>
  <si>
    <t>M Sustainable Entrepreneurship</t>
  </si>
  <si>
    <t>M Innovation 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</si>
</sst>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0%;\-#,##0.0%"/>
    <numFmt numFmtId="166" formatCode="0.0%"/>
    <numFmt numFmtId="167" formatCode="[$-413]d/mmm;@"/>
    <numFmt numFmtId="168" formatCode="#0.0\%;\-#0.0\%"/>
  </numFmts>
  <fonts count="25" x14ac:knownFonts="1">
    <font>
      <sz val="10"/>
      <color rgb="FF000000"/>
      <name val="Arial"/>
      <family val="2"/>
    </font>
    <font>
      <sz val="11"/>
      <color theme="1"/>
      <name val="Aptos Narrow"/>
      <family val="2"/>
      <scheme val="minor"/>
    </font>
    <font>
      <sz val="11"/>
      <name val="Aptos Narrow"/>
      <family val="2"/>
    </font>
    <font>
      <b/>
      <sz val="8"/>
      <name val="Arial"/>
      <family val="2"/>
    </font>
    <font>
      <sz val="8"/>
      <name val="Arial"/>
      <family val="2"/>
    </font>
    <font>
      <i/>
      <sz val="8"/>
      <name val="Arial"/>
      <family val="2"/>
    </font>
    <font>
      <b/>
      <sz val="8"/>
      <color rgb="FFFFFFFF"/>
      <name val="Arial"/>
      <family val="2"/>
    </font>
    <font>
      <sz val="8"/>
      <color rgb="FFFFFFFF"/>
      <name val="Arial"/>
      <family val="2"/>
    </font>
    <font>
      <sz val="10"/>
      <color rgb="FF000000"/>
      <name val="Arial"/>
      <family val="2"/>
    </font>
    <font>
      <b/>
      <sz val="8"/>
      <color rgb="FF333333"/>
      <name val="Arial"/>
      <family val="2"/>
    </font>
    <font>
      <b/>
      <sz val="10"/>
      <color rgb="FFFFFFFF"/>
      <name val="Arial"/>
      <family val="2"/>
    </font>
    <font>
      <sz val="9"/>
      <color rgb="FF333333"/>
      <name val="Arial"/>
      <family val="2"/>
    </font>
    <font>
      <sz val="8"/>
      <color rgb="FF333333"/>
      <name val="Arial"/>
      <family val="2"/>
    </font>
    <font>
      <i/>
      <sz val="8"/>
      <color rgb="FF000000"/>
      <name val="Arial"/>
      <family val="2"/>
    </font>
    <font>
      <b/>
      <sz val="9"/>
      <color rgb="FFFFFFFF"/>
      <name val="Arial"/>
      <family val="2"/>
    </font>
    <font>
      <sz val="8"/>
      <color rgb="FF000000"/>
      <name val="Arial"/>
      <family val="2"/>
    </font>
    <font>
      <b/>
      <sz val="8"/>
      <color rgb="FF000000"/>
      <name val="Arial"/>
      <family val="2"/>
    </font>
    <font>
      <b/>
      <sz val="9"/>
      <color rgb="FF333333"/>
      <name val="Arial"/>
      <family val="2"/>
    </font>
    <font>
      <b/>
      <sz val="9"/>
      <color rgb="FF0089CF"/>
      <name val="Arial"/>
      <family val="2"/>
    </font>
    <font>
      <b/>
      <sz val="8"/>
      <color rgb="FF0089CF"/>
      <name val="Arial"/>
      <family val="2"/>
    </font>
    <font>
      <b/>
      <sz val="8"/>
      <color theme="0"/>
      <name val="Arial"/>
      <family val="2"/>
    </font>
    <font>
      <sz val="9"/>
      <name val="Arial"/>
      <family val="2"/>
    </font>
    <font>
      <b/>
      <sz val="12"/>
      <color rgb="FFFFFFFF"/>
      <name val="Arial"/>
      <family val="2"/>
    </font>
    <font>
      <i/>
      <sz val="8"/>
      <color rgb="FF333333"/>
      <name val="Arial"/>
      <family val="2"/>
    </font>
    <font>
      <b/>
      <sz val="9"/>
      <color theme="0"/>
      <name val="Arial"/>
      <family val="2"/>
    </font>
  </fonts>
  <fills count="8">
    <fill>
      <patternFill patternType="none"/>
    </fill>
    <fill>
      <patternFill patternType="gray125"/>
    </fill>
    <fill>
      <patternFill patternType="solid">
        <fgColor rgb="FF0089CF"/>
        <bgColor rgb="FFFFFFFF"/>
      </patternFill>
    </fill>
    <fill>
      <patternFill patternType="solid">
        <fgColor theme="0"/>
        <bgColor rgb="FFFFFFFF"/>
      </patternFill>
    </fill>
    <fill>
      <patternFill patternType="solid">
        <fgColor rgb="FFFFFFFF"/>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rgb="FFFCFDFD"/>
        <bgColor rgb="FFFFFFFF"/>
      </patternFill>
    </fill>
  </fills>
  <borders count="29">
    <border>
      <left/>
      <right/>
      <top/>
      <bottom/>
      <diagonal/>
    </border>
    <border>
      <left/>
      <right style="thin">
        <color indexed="64"/>
      </right>
      <top style="thin">
        <color rgb="FF3877A6"/>
      </top>
      <bottom/>
      <diagonal/>
    </border>
    <border>
      <left/>
      <right style="thin">
        <color auto="1"/>
      </right>
      <top/>
      <bottom/>
      <diagonal/>
    </border>
    <border>
      <left/>
      <right style="thin">
        <color indexed="64"/>
      </right>
      <top/>
      <bottom style="thin">
        <color rgb="FFCAC9D9"/>
      </bottom>
      <diagonal/>
    </border>
    <border>
      <left style="thin">
        <color indexed="64"/>
      </left>
      <right style="thin">
        <color indexed="64"/>
      </right>
      <top/>
      <bottom style="thin">
        <color rgb="FFCAC9D9"/>
      </bottom>
      <diagonal/>
    </border>
    <border>
      <left style="thin">
        <color rgb="FFEBEBEB"/>
      </left>
      <right style="thin">
        <color rgb="FFEBEBEB"/>
      </right>
      <top style="thin">
        <color rgb="FFCAC9D9"/>
      </top>
      <bottom style="thin">
        <color rgb="FFEBEBEB"/>
      </bottom>
      <diagonal/>
    </border>
    <border>
      <left/>
      <right/>
      <top/>
      <bottom style="thin">
        <color rgb="FF000000"/>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3877A6"/>
      </left>
      <right style="thin">
        <color rgb="FF09558F"/>
      </right>
      <top style="thin">
        <color rgb="FF3877A6"/>
      </top>
      <bottom style="thin">
        <color rgb="FF3877A6"/>
      </bottom>
      <diagonal/>
    </border>
    <border>
      <left style="thin">
        <color rgb="FF3877A6"/>
      </left>
      <right/>
      <top style="thin">
        <color rgb="FFCAC9D9"/>
      </top>
      <bottom style="thin">
        <color rgb="FF3877A6"/>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
      <left style="thin">
        <color indexed="64"/>
      </left>
      <right/>
      <top/>
      <bottom/>
      <diagonal/>
    </border>
    <border>
      <left style="thin">
        <color rgb="FF3877A6"/>
      </left>
      <right/>
      <top style="thin">
        <color rgb="FF3877A6"/>
      </top>
      <bottom style="thin">
        <color rgb="FF3877A6"/>
      </bottom>
      <diagonal/>
    </border>
    <border>
      <left/>
      <right/>
      <top style="thin">
        <color rgb="FF3877A6"/>
      </top>
      <bottom style="thin">
        <color rgb="FF3877A6"/>
      </bottom>
      <diagonal/>
    </border>
    <border>
      <left/>
      <right style="thin">
        <color rgb="FF3877A6"/>
      </right>
      <top style="thin">
        <color rgb="FF3877A6"/>
      </top>
      <bottom style="thin">
        <color rgb="FF3877A6"/>
      </bottom>
      <diagonal/>
    </border>
    <border>
      <left/>
      <right style="thin">
        <color rgb="FF3877A6"/>
      </right>
      <top style="thin">
        <color rgb="FF3877A6"/>
      </top>
      <bottom style="thin">
        <color rgb="FFA5A5B1"/>
      </bottom>
      <diagonal/>
    </border>
    <border>
      <left/>
      <right style="thin">
        <color rgb="FFEBEBEB"/>
      </right>
      <top style="thin">
        <color rgb="FFEBEBEB"/>
      </top>
      <bottom style="thin">
        <color rgb="FFEBEBEB"/>
      </bottom>
      <diagonal/>
    </border>
    <border>
      <left/>
      <right style="thin">
        <color rgb="FFEBEBEB"/>
      </right>
      <top style="thin">
        <color rgb="FFCAC9D9"/>
      </top>
      <bottom style="thin">
        <color rgb="FFEBEBEB"/>
      </bottom>
      <diagonal/>
    </border>
    <border>
      <left/>
      <right style="thin">
        <color indexed="64"/>
      </right>
      <top style="thin">
        <color rgb="FF3877A6"/>
      </top>
      <bottom style="thin">
        <color rgb="FF3877A6"/>
      </bottom>
      <diagonal/>
    </border>
    <border>
      <left style="thin">
        <color rgb="FF3877A6"/>
      </left>
      <right style="thin">
        <color indexed="64"/>
      </right>
      <top style="thin">
        <color rgb="FF3877A6"/>
      </top>
      <bottom style="thin">
        <color rgb="FFA5A5B1"/>
      </bottom>
      <diagonal/>
    </border>
    <border>
      <left style="thin">
        <color rgb="FFEBEBEB"/>
      </left>
      <right style="thin">
        <color indexed="64"/>
      </right>
      <top style="thin">
        <color rgb="FFEBEBEB"/>
      </top>
      <bottom style="thin">
        <color rgb="FFEBEBEB"/>
      </bottom>
      <diagonal/>
    </border>
    <border>
      <left style="thin">
        <color rgb="FFEBEBEB"/>
      </left>
      <right style="thin">
        <color indexed="64"/>
      </right>
      <top style="thin">
        <color rgb="FFCAC9D9"/>
      </top>
      <bottom style="thin">
        <color rgb="FFEBEBEB"/>
      </bottom>
      <diagonal/>
    </border>
    <border>
      <left style="thin">
        <color indexed="64"/>
      </left>
      <right/>
      <top style="thin">
        <color rgb="FF3877A6"/>
      </top>
      <bottom style="thin">
        <color rgb="FF3877A6"/>
      </bottom>
      <diagonal/>
    </border>
    <border>
      <left style="thin">
        <color indexed="64"/>
      </left>
      <right style="thin">
        <color rgb="FF3877A6"/>
      </right>
      <top style="thin">
        <color rgb="FF3877A6"/>
      </top>
      <bottom style="thin">
        <color rgb="FFA5A5B1"/>
      </bottom>
      <diagonal/>
    </border>
    <border>
      <left style="thin">
        <color indexed="64"/>
      </left>
      <right style="thin">
        <color rgb="FFEBEBEB"/>
      </right>
      <top style="thin">
        <color rgb="FFEBEBEB"/>
      </top>
      <bottom style="thin">
        <color rgb="FFEBEBEB"/>
      </bottom>
      <diagonal/>
    </border>
    <border>
      <left style="thin">
        <color indexed="64"/>
      </left>
      <right style="thin">
        <color rgb="FFEBEBEB"/>
      </right>
      <top style="thin">
        <color rgb="FFCAC9D9"/>
      </top>
      <bottom style="thin">
        <color rgb="FFEBEBEB"/>
      </bottom>
      <diagonal/>
    </border>
  </borders>
  <cellStyleXfs count="5">
    <xf numFmtId="0" fontId="0" fillId="0" borderId="0"/>
    <xf numFmtId="9" fontId="8" fillId="0" borderId="0" applyFont="0" applyFill="0" applyBorder="0" applyAlignment="0" applyProtection="0"/>
    <xf numFmtId="0" fontId="2" fillId="0" borderId="0"/>
    <xf numFmtId="0" fontId="1" fillId="0" borderId="0"/>
    <xf numFmtId="0" fontId="8" fillId="0" borderId="0"/>
  </cellStyleXfs>
  <cellXfs count="136">
    <xf numFmtId="0" fontId="0" fillId="0" borderId="0" xfId="0"/>
    <xf numFmtId="0" fontId="3" fillId="0" borderId="0" xfId="2" applyFont="1" applyAlignment="1">
      <alignment horizontal="left"/>
    </xf>
    <xf numFmtId="0" fontId="4" fillId="0" borderId="0" xfId="2" applyFont="1"/>
    <xf numFmtId="0" fontId="5" fillId="0" borderId="0" xfId="2" applyFont="1" applyAlignment="1">
      <alignment horizontal="left"/>
    </xf>
    <xf numFmtId="49" fontId="6" fillId="2" borderId="1" xfId="3" applyNumberFormat="1" applyFont="1" applyFill="1" applyBorder="1" applyAlignment="1">
      <alignment horizontal="left" vertical="center" wrapText="1"/>
    </xf>
    <xf numFmtId="49" fontId="6" fillId="2" borderId="1" xfId="3" applyNumberFormat="1" applyFont="1" applyFill="1" applyBorder="1" applyAlignment="1">
      <alignment horizontal="center" vertical="center" wrapText="1"/>
    </xf>
    <xf numFmtId="49" fontId="6" fillId="2" borderId="0" xfId="3" applyNumberFormat="1" applyFont="1" applyFill="1" applyAlignment="1">
      <alignment horizontal="center" vertical="center" wrapText="1"/>
    </xf>
    <xf numFmtId="49" fontId="6" fillId="2" borderId="2" xfId="3" applyNumberFormat="1" applyFont="1" applyFill="1" applyBorder="1" applyAlignment="1">
      <alignment horizontal="center" vertical="center" wrapText="1"/>
    </xf>
    <xf numFmtId="49" fontId="6" fillId="2" borderId="2" xfId="3" applyNumberFormat="1" applyFont="1" applyFill="1" applyBorder="1" applyAlignment="1">
      <alignment horizontal="left" vertical="center" wrapText="1"/>
    </xf>
    <xf numFmtId="49" fontId="7" fillId="2" borderId="3" xfId="3" applyNumberFormat="1" applyFont="1" applyFill="1" applyBorder="1" applyAlignment="1">
      <alignment horizontal="center" vertical="center" wrapText="1"/>
    </xf>
    <xf numFmtId="49" fontId="7" fillId="2" borderId="4" xfId="3" applyNumberFormat="1" applyFont="1" applyFill="1" applyBorder="1" applyAlignment="1">
      <alignment horizontal="center" vertical="center" wrapText="1"/>
    </xf>
    <xf numFmtId="49" fontId="6" fillId="2" borderId="3" xfId="3" applyNumberFormat="1" applyFont="1" applyFill="1" applyBorder="1" applyAlignment="1">
      <alignment horizontal="left" vertical="center" wrapText="1"/>
    </xf>
    <xf numFmtId="165" fontId="9" fillId="3" borderId="5" xfId="0" applyNumberFormat="1" applyFont="1" applyFill="1" applyBorder="1" applyAlignment="1">
      <alignment horizontal="right" vertical="center"/>
    </xf>
    <xf numFmtId="49" fontId="7" fillId="2" borderId="3" xfId="3" applyNumberFormat="1" applyFont="1" applyFill="1" applyBorder="1" applyAlignment="1">
      <alignment horizontal="right" vertical="center" wrapText="1"/>
    </xf>
    <xf numFmtId="166" fontId="7" fillId="2" borderId="3" xfId="3" applyNumberFormat="1" applyFont="1" applyFill="1" applyBorder="1" applyAlignment="1">
      <alignment horizontal="right" vertical="center" wrapText="1"/>
    </xf>
    <xf numFmtId="0" fontId="4" fillId="0" borderId="0" xfId="2" applyFont="1" applyAlignment="1">
      <alignment horizontal="left"/>
    </xf>
    <xf numFmtId="49" fontId="10" fillId="2" borderId="6" xfId="0" applyNumberFormat="1" applyFont="1" applyFill="1" applyBorder="1" applyAlignment="1">
      <alignment horizontal="center" vertical="center"/>
    </xf>
    <xf numFmtId="0" fontId="11" fillId="4" borderId="0" xfId="0" applyFont="1" applyFill="1" applyAlignment="1">
      <alignment horizontal="left"/>
    </xf>
    <xf numFmtId="0" fontId="9" fillId="4" borderId="0" xfId="4" applyFont="1" applyFill="1" applyAlignment="1">
      <alignment horizontal="left" vertical="center"/>
    </xf>
    <xf numFmtId="167" fontId="12" fillId="4" borderId="0" xfId="4" applyNumberFormat="1" applyFont="1" applyFill="1" applyAlignment="1">
      <alignment horizontal="left" vertical="center"/>
    </xf>
    <xf numFmtId="0" fontId="12" fillId="4" borderId="0" xfId="4" applyFont="1" applyFill="1" applyAlignment="1">
      <alignment horizontal="left" vertical="center"/>
    </xf>
    <xf numFmtId="49" fontId="6" fillId="2" borderId="7" xfId="4" applyNumberFormat="1" applyFont="1" applyFill="1" applyBorder="1" applyAlignment="1">
      <alignment horizontal="center" vertical="top"/>
    </xf>
    <xf numFmtId="49" fontId="6" fillId="2" borderId="7" xfId="0" applyNumberFormat="1" applyFont="1" applyFill="1" applyBorder="1" applyAlignment="1">
      <alignment horizontal="center" vertical="top"/>
    </xf>
    <xf numFmtId="0" fontId="11" fillId="4" borderId="0" xfId="0" applyFont="1" applyFill="1" applyAlignment="1">
      <alignment horizontal="left" vertical="top"/>
    </xf>
    <xf numFmtId="0" fontId="7" fillId="2" borderId="8" xfId="0" applyFont="1" applyFill="1" applyBorder="1" applyAlignment="1">
      <alignment horizontal="left" vertical="center"/>
    </xf>
    <xf numFmtId="49" fontId="7" fillId="2" borderId="9" xfId="4"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0" fontId="12" fillId="4" borderId="5" xfId="0" applyFont="1" applyFill="1" applyBorder="1" applyAlignment="1">
      <alignment horizontal="right" vertical="center"/>
    </xf>
    <xf numFmtId="0" fontId="9" fillId="4" borderId="5" xfId="0" applyFont="1" applyFill="1" applyBorder="1" applyAlignment="1">
      <alignment horizontal="right" vertical="center"/>
    </xf>
    <xf numFmtId="0" fontId="13" fillId="0" borderId="0" xfId="4" applyFont="1" applyAlignment="1">
      <alignment horizontal="left" vertical="center"/>
    </xf>
    <xf numFmtId="0" fontId="12" fillId="4" borderId="0" xfId="0" applyFont="1" applyFill="1" applyAlignment="1">
      <alignment horizontal="left"/>
    </xf>
    <xf numFmtId="0" fontId="7" fillId="5" borderId="8" xfId="4" applyFont="1" applyFill="1" applyBorder="1" applyAlignment="1">
      <alignment horizontal="left" vertical="center"/>
    </xf>
    <xf numFmtId="0" fontId="7" fillId="5" borderId="10" xfId="4" applyFont="1" applyFill="1" applyBorder="1" applyAlignment="1">
      <alignment horizontal="left" vertical="center"/>
    </xf>
    <xf numFmtId="49" fontId="3" fillId="6" borderId="10" xfId="4" applyNumberFormat="1" applyFont="1" applyFill="1" applyBorder="1" applyAlignment="1">
      <alignment horizontal="left" vertical="center"/>
    </xf>
    <xf numFmtId="3" fontId="12" fillId="5" borderId="5" xfId="4" applyNumberFormat="1" applyFont="1" applyFill="1" applyBorder="1" applyAlignment="1">
      <alignment horizontal="right" vertical="center"/>
    </xf>
    <xf numFmtId="3" fontId="9" fillId="5" borderId="5" xfId="4" applyNumberFormat="1" applyFont="1" applyFill="1" applyBorder="1" applyAlignment="1">
      <alignment horizontal="right" vertical="center"/>
    </xf>
    <xf numFmtId="165" fontId="9" fillId="5" borderId="5" xfId="4" applyNumberFormat="1" applyFont="1" applyFill="1" applyBorder="1" applyAlignment="1">
      <alignment horizontal="right" vertical="center"/>
    </xf>
    <xf numFmtId="0" fontId="7" fillId="2" borderId="8" xfId="4" applyFont="1" applyFill="1" applyBorder="1" applyAlignment="1">
      <alignment horizontal="left" vertical="center"/>
    </xf>
    <xf numFmtId="0" fontId="15" fillId="6" borderId="0" xfId="0" applyFont="1" applyFill="1" applyAlignment="1">
      <alignment vertical="center"/>
    </xf>
    <xf numFmtId="166" fontId="16" fillId="6" borderId="0" xfId="0" applyNumberFormat="1" applyFont="1" applyFill="1" applyAlignment="1">
      <alignment vertical="center"/>
    </xf>
    <xf numFmtId="0" fontId="17" fillId="2" borderId="8" xfId="0" applyFont="1" applyFill="1" applyBorder="1" applyAlignment="1">
      <alignment horizontal="left" vertical="center"/>
    </xf>
    <xf numFmtId="3" fontId="12" fillId="4" borderId="0" xfId="0" applyNumberFormat="1" applyFont="1" applyFill="1" applyAlignment="1">
      <alignment horizontal="right" vertical="center"/>
    </xf>
    <xf numFmtId="10" fontId="12" fillId="4" borderId="0" xfId="0" applyNumberFormat="1" applyFont="1" applyFill="1" applyAlignment="1">
      <alignment horizontal="right" vertical="center"/>
    </xf>
    <xf numFmtId="0" fontId="8" fillId="0" borderId="0" xfId="0" applyFont="1" applyAlignment="1">
      <alignment vertical="center"/>
    </xf>
    <xf numFmtId="165" fontId="9" fillId="4" borderId="5" xfId="0" applyNumberFormat="1" applyFont="1" applyFill="1" applyBorder="1" applyAlignment="1">
      <alignment horizontal="right" vertical="center"/>
    </xf>
    <xf numFmtId="0" fontId="15" fillId="0" borderId="0" xfId="0" applyFont="1"/>
    <xf numFmtId="49" fontId="10" fillId="2" borderId="0" xfId="0" applyNumberFormat="1" applyFont="1" applyFill="1" applyAlignment="1">
      <alignment vertical="center"/>
    </xf>
    <xf numFmtId="0" fontId="18" fillId="4" borderId="0" xfId="4" applyFont="1" applyFill="1" applyAlignment="1">
      <alignment vertical="center"/>
    </xf>
    <xf numFmtId="0" fontId="11" fillId="4" borderId="0" xfId="4" applyFont="1" applyFill="1" applyAlignment="1">
      <alignment horizontal="left"/>
    </xf>
    <xf numFmtId="0" fontId="9" fillId="4" borderId="0" xfId="4" applyFont="1" applyFill="1" applyAlignment="1">
      <alignment vertical="center"/>
    </xf>
    <xf numFmtId="0" fontId="12" fillId="4" borderId="0" xfId="4" applyFont="1" applyFill="1" applyAlignment="1">
      <alignment vertical="center"/>
    </xf>
    <xf numFmtId="0" fontId="11" fillId="4" borderId="0" xfId="0" applyFont="1" applyFill="1" applyAlignment="1">
      <alignment horizontal="left" vertical="center"/>
    </xf>
    <xf numFmtId="0" fontId="9" fillId="0" borderId="0" xfId="4" applyFont="1" applyAlignment="1">
      <alignment horizontal="left"/>
    </xf>
    <xf numFmtId="0" fontId="12" fillId="4" borderId="0" xfId="4" applyFont="1" applyFill="1" applyAlignment="1">
      <alignment horizontal="left"/>
    </xf>
    <xf numFmtId="0" fontId="19" fillId="4" borderId="11" xfId="4" applyFont="1" applyFill="1" applyBorder="1" applyAlignment="1">
      <alignment horizontal="center" vertical="center"/>
    </xf>
    <xf numFmtId="49" fontId="6" fillId="2" borderId="7" xfId="4" applyNumberFormat="1" applyFont="1" applyFill="1" applyBorder="1" applyAlignment="1">
      <alignment horizontal="center" vertical="center" wrapText="1"/>
    </xf>
    <xf numFmtId="0" fontId="4" fillId="3" borderId="9" xfId="0" applyFont="1" applyFill="1" applyBorder="1" applyAlignment="1">
      <alignment horizontal="left" vertical="center"/>
    </xf>
    <xf numFmtId="49" fontId="4" fillId="3" borderId="9" xfId="0" applyNumberFormat="1" applyFont="1" applyFill="1" applyBorder="1" applyAlignment="1">
      <alignment horizontal="left" vertical="center"/>
    </xf>
    <xf numFmtId="0" fontId="12" fillId="4" borderId="13" xfId="0" applyFont="1" applyFill="1" applyBorder="1" applyAlignment="1">
      <alignment horizontal="left" vertical="center"/>
    </xf>
    <xf numFmtId="0" fontId="12" fillId="4" borderId="5" xfId="0" applyFont="1" applyFill="1" applyBorder="1" applyAlignment="1">
      <alignment horizontal="left" vertical="center"/>
    </xf>
    <xf numFmtId="0" fontId="12" fillId="7" borderId="13" xfId="0" applyFont="1" applyFill="1" applyBorder="1" applyAlignment="1">
      <alignment horizontal="left" vertical="center"/>
    </xf>
    <xf numFmtId="0" fontId="6" fillId="2" borderId="9" xfId="0" applyFont="1" applyFill="1" applyBorder="1" applyAlignment="1">
      <alignment horizontal="left" vertical="center"/>
    </xf>
    <xf numFmtId="49" fontId="20" fillId="2" borderId="8" xfId="0" applyNumberFormat="1" applyFont="1" applyFill="1" applyBorder="1" applyAlignment="1">
      <alignment horizontal="left" vertical="center"/>
    </xf>
    <xf numFmtId="49" fontId="4" fillId="3" borderId="8" xfId="0" applyNumberFormat="1" applyFont="1" applyFill="1" applyBorder="1" applyAlignment="1">
      <alignment horizontal="left" vertical="center"/>
    </xf>
    <xf numFmtId="0" fontId="21" fillId="3" borderId="8" xfId="0" applyFont="1" applyFill="1" applyBorder="1" applyAlignment="1">
      <alignment horizontal="left" vertical="center"/>
    </xf>
    <xf numFmtId="49" fontId="21" fillId="3" borderId="8" xfId="0" applyNumberFormat="1" applyFont="1" applyFill="1" applyBorder="1" applyAlignment="1">
      <alignment horizontal="left" vertical="center"/>
    </xf>
    <xf numFmtId="0" fontId="9" fillId="4" borderId="5" xfId="0" applyFont="1" applyFill="1" applyBorder="1" applyAlignment="1">
      <alignment horizontal="left" vertical="center"/>
    </xf>
    <xf numFmtId="49" fontId="17" fillId="4" borderId="0" xfId="0" applyNumberFormat="1" applyFont="1" applyFill="1" applyAlignment="1">
      <alignment horizontal="left"/>
    </xf>
    <xf numFmtId="49" fontId="22" fillId="2" borderId="0" xfId="4" applyNumberFormat="1" applyFont="1" applyFill="1" applyAlignment="1">
      <alignment horizontal="left" vertical="center"/>
    </xf>
    <xf numFmtId="49" fontId="23" fillId="4" borderId="0" xfId="4" applyNumberFormat="1" applyFont="1" applyFill="1" applyAlignment="1">
      <alignment vertical="center"/>
    </xf>
    <xf numFmtId="49" fontId="12" fillId="4" borderId="0" xfId="4" applyNumberFormat="1" applyFont="1" applyFill="1" applyAlignment="1">
      <alignment vertical="center"/>
    </xf>
    <xf numFmtId="49" fontId="19" fillId="4" borderId="0" xfId="4" applyNumberFormat="1" applyFont="1" applyFill="1" applyAlignment="1">
      <alignment vertical="center"/>
    </xf>
    <xf numFmtId="49" fontId="9" fillId="4" borderId="0" xfId="4" applyNumberFormat="1" applyFont="1" applyFill="1" applyAlignment="1">
      <alignment vertical="center"/>
    </xf>
    <xf numFmtId="49" fontId="14" fillId="2" borderId="7" xfId="4" applyNumberFormat="1" applyFont="1" applyFill="1" applyBorder="1" applyAlignment="1">
      <alignment horizontal="center" wrapText="1"/>
    </xf>
    <xf numFmtId="49" fontId="14" fillId="2" borderId="9" xfId="4" applyNumberFormat="1" applyFont="1" applyFill="1" applyBorder="1" applyAlignment="1">
      <alignment horizontal="left" vertical="center"/>
    </xf>
    <xf numFmtId="49" fontId="14" fillId="2" borderId="9" xfId="4" applyNumberFormat="1" applyFont="1" applyFill="1" applyBorder="1" applyAlignment="1">
      <alignment horizontal="left"/>
    </xf>
    <xf numFmtId="1" fontId="11" fillId="7" borderId="13" xfId="4" applyNumberFormat="1" applyFont="1" applyFill="1" applyBorder="1" applyAlignment="1">
      <alignment horizontal="right"/>
    </xf>
    <xf numFmtId="168" fontId="11" fillId="7" borderId="13" xfId="4" applyNumberFormat="1" applyFont="1" applyFill="1" applyBorder="1" applyAlignment="1">
      <alignment horizontal="right"/>
    </xf>
    <xf numFmtId="0" fontId="14" fillId="2" borderId="9" xfId="4" applyFont="1" applyFill="1" applyBorder="1" applyAlignment="1">
      <alignment horizontal="left" vertical="center"/>
    </xf>
    <xf numFmtId="1" fontId="11" fillId="4" borderId="13" xfId="4" applyNumberFormat="1" applyFont="1" applyFill="1" applyBorder="1" applyAlignment="1">
      <alignment horizontal="right"/>
    </xf>
    <xf numFmtId="168" fontId="11" fillId="4" borderId="13" xfId="4" applyNumberFormat="1" applyFont="1" applyFill="1" applyBorder="1" applyAlignment="1">
      <alignment horizontal="right"/>
    </xf>
    <xf numFmtId="49" fontId="14" fillId="2" borderId="8" xfId="4" applyNumberFormat="1" applyFont="1" applyFill="1" applyBorder="1" applyAlignment="1">
      <alignment horizontal="left" vertical="center"/>
    </xf>
    <xf numFmtId="0" fontId="17" fillId="2" borderId="8" xfId="4" applyFont="1" applyFill="1" applyBorder="1" applyAlignment="1">
      <alignment horizontal="left"/>
    </xf>
    <xf numFmtId="1" fontId="17" fillId="4" borderId="5" xfId="4" applyNumberFormat="1" applyFont="1" applyFill="1" applyBorder="1" applyAlignment="1">
      <alignment horizontal="right"/>
    </xf>
    <xf numFmtId="168" fontId="17" fillId="4" borderId="5" xfId="4" applyNumberFormat="1" applyFont="1" applyFill="1" applyBorder="1" applyAlignment="1">
      <alignment horizontal="right"/>
    </xf>
    <xf numFmtId="49" fontId="17" fillId="4" borderId="5" xfId="4" applyNumberFormat="1" applyFont="1" applyFill="1" applyBorder="1" applyAlignment="1">
      <alignment horizontal="left"/>
    </xf>
    <xf numFmtId="49" fontId="17" fillId="4" borderId="0" xfId="4" applyNumberFormat="1" applyFont="1" applyFill="1" applyAlignment="1">
      <alignment horizontal="left"/>
    </xf>
    <xf numFmtId="0" fontId="17" fillId="4" borderId="0" xfId="4" applyFont="1" applyFill="1" applyAlignment="1">
      <alignment horizontal="left"/>
    </xf>
    <xf numFmtId="49" fontId="24" fillId="2" borderId="9" xfId="4" applyNumberFormat="1" applyFont="1" applyFill="1" applyBorder="1" applyAlignment="1">
      <alignment horizontal="left"/>
    </xf>
    <xf numFmtId="0" fontId="24" fillId="2" borderId="8" xfId="4" applyFont="1" applyFill="1" applyBorder="1" applyAlignment="1">
      <alignment horizontal="left"/>
    </xf>
    <xf numFmtId="0" fontId="24" fillId="4" borderId="0" xfId="4" applyFont="1" applyFill="1" applyAlignment="1">
      <alignment horizontal="left"/>
    </xf>
    <xf numFmtId="166" fontId="11" fillId="7" borderId="13" xfId="1" applyNumberFormat="1" applyFont="1" applyFill="1" applyBorder="1" applyAlignment="1">
      <alignment horizontal="right"/>
    </xf>
    <xf numFmtId="1" fontId="17" fillId="0" borderId="5" xfId="4" applyNumberFormat="1" applyFont="1" applyBorder="1" applyAlignment="1">
      <alignment horizontal="right"/>
    </xf>
    <xf numFmtId="168" fontId="17" fillId="0" borderId="5" xfId="4" applyNumberFormat="1" applyFont="1" applyBorder="1" applyAlignment="1">
      <alignment horizontal="right"/>
    </xf>
    <xf numFmtId="49" fontId="17" fillId="0" borderId="5" xfId="4" applyNumberFormat="1" applyFont="1" applyBorder="1" applyAlignment="1">
      <alignment horizontal="left"/>
    </xf>
    <xf numFmtId="0" fontId="11" fillId="0" borderId="0" xfId="4" applyFont="1" applyAlignment="1">
      <alignment horizontal="left"/>
    </xf>
    <xf numFmtId="166" fontId="11" fillId="4" borderId="13" xfId="1" applyNumberFormat="1" applyFont="1" applyFill="1" applyBorder="1" applyAlignment="1">
      <alignment horizontal="right"/>
    </xf>
    <xf numFmtId="0" fontId="8" fillId="0" borderId="0" xfId="4"/>
    <xf numFmtId="49" fontId="6" fillId="2" borderId="14" xfId="3" applyNumberFormat="1" applyFont="1" applyFill="1" applyBorder="1" applyAlignment="1">
      <alignment horizontal="center" vertical="center" wrapText="1"/>
    </xf>
    <xf numFmtId="49" fontId="6" fillId="2" borderId="0" xfId="3" applyNumberFormat="1" applyFont="1" applyFill="1" applyBorder="1" applyAlignment="1">
      <alignment horizontal="center" vertical="center" wrapText="1"/>
    </xf>
    <xf numFmtId="49" fontId="7" fillId="2" borderId="4" xfId="3" applyNumberFormat="1" applyFont="1" applyFill="1" applyBorder="1" applyAlignment="1">
      <alignment horizontal="right" vertical="center" wrapText="1"/>
    </xf>
    <xf numFmtId="1" fontId="4" fillId="0" borderId="2" xfId="2" applyNumberFormat="1" applyFont="1" applyBorder="1" applyAlignment="1">
      <alignment vertical="center"/>
    </xf>
    <xf numFmtId="1" fontId="4" fillId="0" borderId="14" xfId="2" applyNumberFormat="1" applyFont="1" applyBorder="1" applyAlignment="1">
      <alignment vertical="center"/>
    </xf>
    <xf numFmtId="1" fontId="4" fillId="0" borderId="0" xfId="2" applyNumberFormat="1" applyFont="1" applyBorder="1" applyAlignment="1">
      <alignment vertical="center"/>
    </xf>
    <xf numFmtId="1" fontId="4" fillId="0" borderId="0" xfId="2" applyNumberFormat="1" applyFont="1" applyAlignment="1">
      <alignment vertical="center"/>
    </xf>
    <xf numFmtId="164" fontId="4" fillId="0" borderId="0" xfId="2" applyNumberFormat="1" applyFont="1" applyAlignment="1">
      <alignment vertical="center"/>
    </xf>
    <xf numFmtId="0" fontId="4" fillId="0" borderId="0" xfId="2" applyFont="1" applyAlignment="1">
      <alignment vertical="center"/>
    </xf>
    <xf numFmtId="0" fontId="3" fillId="0" borderId="0" xfId="2" applyFont="1" applyAlignment="1">
      <alignment horizontal="left" vertical="center"/>
    </xf>
    <xf numFmtId="49" fontId="6" fillId="2" borderId="7" xfId="0" applyNumberFormat="1"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49" fontId="14" fillId="2" borderId="15" xfId="4" applyNumberFormat="1" applyFont="1" applyFill="1" applyBorder="1" applyAlignment="1">
      <alignment horizontal="center"/>
    </xf>
    <xf numFmtId="49" fontId="14" fillId="2" borderId="16" xfId="4" applyNumberFormat="1" applyFont="1" applyFill="1" applyBorder="1" applyAlignment="1">
      <alignment horizontal="center"/>
    </xf>
    <xf numFmtId="49" fontId="14" fillId="2" borderId="17" xfId="4" applyNumberFormat="1" applyFont="1" applyFill="1" applyBorder="1" applyAlignment="1">
      <alignment horizontal="center"/>
    </xf>
    <xf numFmtId="49" fontId="14" fillId="2" borderId="18" xfId="4" applyNumberFormat="1" applyFont="1" applyFill="1" applyBorder="1" applyAlignment="1">
      <alignment horizontal="center" wrapText="1"/>
    </xf>
    <xf numFmtId="1" fontId="11" fillId="7" borderId="19" xfId="4" applyNumberFormat="1" applyFont="1" applyFill="1" applyBorder="1" applyAlignment="1">
      <alignment horizontal="right"/>
    </xf>
    <xf numFmtId="1" fontId="11" fillId="4" borderId="19" xfId="4" applyNumberFormat="1" applyFont="1" applyFill="1" applyBorder="1" applyAlignment="1">
      <alignment horizontal="right"/>
    </xf>
    <xf numFmtId="1" fontId="17" fillId="4" borderId="20" xfId="4" applyNumberFormat="1" applyFont="1" applyFill="1" applyBorder="1" applyAlignment="1">
      <alignment horizontal="right"/>
    </xf>
    <xf numFmtId="1" fontId="17" fillId="0" borderId="20" xfId="4" applyNumberFormat="1" applyFont="1" applyBorder="1" applyAlignment="1">
      <alignment horizontal="right"/>
    </xf>
    <xf numFmtId="49" fontId="14" fillId="2" borderId="21" xfId="4" applyNumberFormat="1" applyFont="1" applyFill="1" applyBorder="1" applyAlignment="1">
      <alignment horizontal="center"/>
    </xf>
    <xf numFmtId="49" fontId="14" fillId="2" borderId="22" xfId="4" applyNumberFormat="1" applyFont="1" applyFill="1" applyBorder="1" applyAlignment="1">
      <alignment horizontal="center" wrapText="1"/>
    </xf>
    <xf numFmtId="168" fontId="11" fillId="7" borderId="23" xfId="4" applyNumberFormat="1" applyFont="1" applyFill="1" applyBorder="1" applyAlignment="1">
      <alignment horizontal="right"/>
    </xf>
    <xf numFmtId="168" fontId="11" fillId="4" borderId="23" xfId="4" applyNumberFormat="1" applyFont="1" applyFill="1" applyBorder="1" applyAlignment="1">
      <alignment horizontal="right"/>
    </xf>
    <xf numFmtId="49" fontId="17" fillId="4" borderId="24" xfId="4" applyNumberFormat="1" applyFont="1" applyFill="1" applyBorder="1" applyAlignment="1">
      <alignment horizontal="left"/>
    </xf>
    <xf numFmtId="49" fontId="17" fillId="4" borderId="0" xfId="4" applyNumberFormat="1" applyFont="1" applyFill="1" applyBorder="1" applyAlignment="1">
      <alignment horizontal="left"/>
    </xf>
    <xf numFmtId="0" fontId="17" fillId="4" borderId="0" xfId="4" applyFont="1" applyFill="1" applyBorder="1" applyAlignment="1">
      <alignment horizontal="left"/>
    </xf>
    <xf numFmtId="0" fontId="17" fillId="4" borderId="2" xfId="4" applyFont="1" applyFill="1" applyBorder="1" applyAlignment="1">
      <alignment horizontal="left"/>
    </xf>
    <xf numFmtId="49" fontId="17" fillId="0" borderId="24" xfId="4" applyNumberFormat="1" applyFont="1" applyBorder="1" applyAlignment="1">
      <alignment horizontal="left"/>
    </xf>
    <xf numFmtId="49" fontId="14" fillId="2" borderId="25" xfId="4" applyNumberFormat="1" applyFont="1" applyFill="1" applyBorder="1" applyAlignment="1">
      <alignment horizontal="center"/>
    </xf>
    <xf numFmtId="49" fontId="14" fillId="2" borderId="26" xfId="4" applyNumberFormat="1" applyFont="1" applyFill="1" applyBorder="1" applyAlignment="1">
      <alignment horizontal="center" wrapText="1"/>
    </xf>
    <xf numFmtId="1" fontId="11" fillId="7" borderId="27" xfId="4" applyNumberFormat="1" applyFont="1" applyFill="1" applyBorder="1" applyAlignment="1">
      <alignment horizontal="right"/>
    </xf>
    <xf numFmtId="1" fontId="11" fillId="4" borderId="27" xfId="4" applyNumberFormat="1" applyFont="1" applyFill="1" applyBorder="1" applyAlignment="1">
      <alignment horizontal="right"/>
    </xf>
    <xf numFmtId="1" fontId="17" fillId="4" borderId="28" xfId="4" applyNumberFormat="1" applyFont="1" applyFill="1" applyBorder="1" applyAlignment="1">
      <alignment horizontal="right"/>
    </xf>
    <xf numFmtId="49" fontId="17" fillId="4" borderId="14" xfId="4" applyNumberFormat="1" applyFont="1" applyFill="1" applyBorder="1" applyAlignment="1">
      <alignment horizontal="left"/>
    </xf>
    <xf numFmtId="166" fontId="11" fillId="7" borderId="23" xfId="1" applyNumberFormat="1" applyFont="1" applyFill="1" applyBorder="1" applyAlignment="1">
      <alignment horizontal="right"/>
    </xf>
    <xf numFmtId="1" fontId="17" fillId="0" borderId="28" xfId="4" applyNumberFormat="1" applyFont="1" applyBorder="1" applyAlignment="1">
      <alignment horizontal="right"/>
    </xf>
    <xf numFmtId="166" fontId="11" fillId="4" borderId="23" xfId="1" applyNumberFormat="1" applyFont="1" applyFill="1" applyBorder="1" applyAlignment="1">
      <alignment horizontal="right"/>
    </xf>
  </cellXfs>
  <cellStyles count="5">
    <cellStyle name="Normal" xfId="0" builtinId="0"/>
    <cellStyle name="Normal 2" xfId="2" xr:uid="{53F6A460-C117-45C4-979F-E49B41FF181A}"/>
    <cellStyle name="Normal 2 2" xfId="3" xr:uid="{91B82C60-F7AB-4792-A515-B7FEDADB6768}"/>
    <cellStyle name="Normal 2 2 2" xfId="4" xr:uid="{CD81BA9A-FB0E-43EB-9D62-749373FBAE8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54952-0002-4060-9106-3B5A09740B11}">
  <dimension ref="A1:G41"/>
  <sheetViews>
    <sheetView tabSelected="1" workbookViewId="0">
      <pane xSplit="1" ySplit="6" topLeftCell="B7" activePane="bottomRight" state="frozen"/>
      <selection activeCell="G15" sqref="G15"/>
      <selection pane="topRight" activeCell="G15" sqref="G15"/>
      <selection pane="bottomLeft" activeCell="G15" sqref="G15"/>
      <selection pane="bottomRight" activeCell="I18" sqref="I18"/>
    </sheetView>
  </sheetViews>
  <sheetFormatPr defaultRowHeight="10" x14ac:dyDescent="0.2"/>
  <cols>
    <col min="1" max="1" width="60.81640625" style="15" bestFit="1" customWidth="1"/>
    <col min="2" max="7" width="18" style="2" customWidth="1"/>
    <col min="8" max="16384" width="8.7265625" style="2"/>
  </cols>
  <sheetData>
    <row r="1" spans="1:7" ht="10.5" x14ac:dyDescent="0.25">
      <c r="A1" s="1" t="s">
        <v>0</v>
      </c>
    </row>
    <row r="2" spans="1:7" x14ac:dyDescent="0.2">
      <c r="A2" s="3" t="s">
        <v>1</v>
      </c>
    </row>
    <row r="3" spans="1:7" x14ac:dyDescent="0.2">
      <c r="A3" s="3"/>
    </row>
    <row r="4" spans="1:7" x14ac:dyDescent="0.2">
      <c r="A4" s="3"/>
    </row>
    <row r="5" spans="1:7" ht="10.5" x14ac:dyDescent="0.2">
      <c r="A5" s="4" t="s">
        <v>2</v>
      </c>
      <c r="B5" s="5" t="s">
        <v>3</v>
      </c>
      <c r="C5" s="98" t="s">
        <v>4</v>
      </c>
      <c r="D5" s="99"/>
      <c r="E5" s="7"/>
      <c r="F5" s="6" t="s">
        <v>5</v>
      </c>
      <c r="G5" s="6"/>
    </row>
    <row r="6" spans="1:7" ht="20" x14ac:dyDescent="0.2">
      <c r="A6" s="8"/>
      <c r="B6" s="9" t="s">
        <v>6</v>
      </c>
      <c r="C6" s="10" t="s">
        <v>7</v>
      </c>
      <c r="D6" s="10" t="s">
        <v>8</v>
      </c>
      <c r="E6" s="10" t="s">
        <v>9</v>
      </c>
      <c r="F6" s="9" t="s">
        <v>6</v>
      </c>
      <c r="G6" s="9" t="s">
        <v>10</v>
      </c>
    </row>
    <row r="7" spans="1:7" s="106" customFormat="1" ht="18" customHeight="1" x14ac:dyDescent="0.25">
      <c r="A7" s="11" t="s">
        <v>11</v>
      </c>
      <c r="B7" s="101">
        <v>62</v>
      </c>
      <c r="C7" s="102">
        <v>152</v>
      </c>
      <c r="D7" s="103">
        <v>102</v>
      </c>
      <c r="E7" s="101">
        <v>45</v>
      </c>
      <c r="F7" s="104">
        <v>63</v>
      </c>
      <c r="G7" s="105">
        <v>1.6129032258064502E-2</v>
      </c>
    </row>
    <row r="8" spans="1:7" s="106" customFormat="1" ht="18" customHeight="1" x14ac:dyDescent="0.25">
      <c r="A8" s="11" t="s">
        <v>12</v>
      </c>
      <c r="B8" s="101">
        <v>42</v>
      </c>
      <c r="C8" s="102">
        <v>86</v>
      </c>
      <c r="D8" s="103">
        <v>45</v>
      </c>
      <c r="E8" s="101">
        <v>12</v>
      </c>
      <c r="F8" s="104">
        <v>25</v>
      </c>
      <c r="G8" s="105">
        <v>-0.40476190476190477</v>
      </c>
    </row>
    <row r="9" spans="1:7" s="106" customFormat="1" ht="18" customHeight="1" x14ac:dyDescent="0.25">
      <c r="A9" s="11" t="s">
        <v>13</v>
      </c>
      <c r="B9" s="101">
        <v>251</v>
      </c>
      <c r="C9" s="102">
        <v>1193</v>
      </c>
      <c r="D9" s="103">
        <v>302</v>
      </c>
      <c r="E9" s="101">
        <v>87</v>
      </c>
      <c r="F9" s="104">
        <v>186</v>
      </c>
      <c r="G9" s="105">
        <v>-0.25896414342629481</v>
      </c>
    </row>
    <row r="10" spans="1:7" s="106" customFormat="1" ht="18" customHeight="1" x14ac:dyDescent="0.25">
      <c r="A10" s="11" t="s">
        <v>14</v>
      </c>
      <c r="B10" s="101">
        <v>53</v>
      </c>
      <c r="C10" s="102">
        <v>205</v>
      </c>
      <c r="D10" s="103">
        <v>123</v>
      </c>
      <c r="E10" s="101">
        <v>47</v>
      </c>
      <c r="F10" s="104">
        <v>65</v>
      </c>
      <c r="G10" s="105">
        <v>0.22641509433962259</v>
      </c>
    </row>
    <row r="11" spans="1:7" s="106" customFormat="1" ht="18" customHeight="1" x14ac:dyDescent="0.25">
      <c r="A11" s="11" t="s">
        <v>15</v>
      </c>
      <c r="B11" s="101">
        <v>121</v>
      </c>
      <c r="C11" s="102">
        <v>940</v>
      </c>
      <c r="D11" s="103">
        <v>152</v>
      </c>
      <c r="E11" s="101">
        <v>134</v>
      </c>
      <c r="F11" s="104">
        <v>139</v>
      </c>
      <c r="G11" s="105">
        <v>0.14876033057851235</v>
      </c>
    </row>
    <row r="12" spans="1:7" s="106" customFormat="1" ht="18" customHeight="1" x14ac:dyDescent="0.25">
      <c r="A12" s="11" t="s">
        <v>16</v>
      </c>
      <c r="B12" s="101">
        <v>55</v>
      </c>
      <c r="C12" s="102">
        <v>500</v>
      </c>
      <c r="D12" s="103">
        <v>183</v>
      </c>
      <c r="E12" s="101">
        <v>26</v>
      </c>
      <c r="F12" s="104">
        <v>59</v>
      </c>
      <c r="G12" s="105">
        <v>7.2727272727272751E-2</v>
      </c>
    </row>
    <row r="13" spans="1:7" s="106" customFormat="1" ht="18" customHeight="1" x14ac:dyDescent="0.25">
      <c r="A13" s="11" t="s">
        <v>17</v>
      </c>
      <c r="B13" s="101">
        <v>166</v>
      </c>
      <c r="C13" s="102">
        <v>952</v>
      </c>
      <c r="D13" s="103">
        <v>147</v>
      </c>
      <c r="E13" s="101">
        <v>102</v>
      </c>
      <c r="F13" s="104">
        <v>126</v>
      </c>
      <c r="G13" s="105">
        <v>-0.24096385542168675</v>
      </c>
    </row>
    <row r="14" spans="1:7" s="106" customFormat="1" ht="18" customHeight="1" x14ac:dyDescent="0.25">
      <c r="A14" s="11" t="s">
        <v>18</v>
      </c>
      <c r="B14" s="101">
        <v>136</v>
      </c>
      <c r="C14" s="102">
        <v>653</v>
      </c>
      <c r="D14" s="103">
        <v>178</v>
      </c>
      <c r="E14" s="101">
        <v>77</v>
      </c>
      <c r="F14" s="104">
        <v>119</v>
      </c>
      <c r="G14" s="105">
        <v>-0.125</v>
      </c>
    </row>
    <row r="15" spans="1:7" s="106" customFormat="1" ht="18" customHeight="1" x14ac:dyDescent="0.25">
      <c r="A15" s="11" t="s">
        <v>19</v>
      </c>
      <c r="B15" s="101">
        <v>84</v>
      </c>
      <c r="C15" s="102">
        <v>232</v>
      </c>
      <c r="D15" s="103">
        <v>77</v>
      </c>
      <c r="E15" s="101">
        <v>75</v>
      </c>
      <c r="F15" s="104">
        <v>74</v>
      </c>
      <c r="G15" s="105">
        <v>-0.11904761904761907</v>
      </c>
    </row>
    <row r="16" spans="1:7" s="106" customFormat="1" ht="18" customHeight="1" x14ac:dyDescent="0.25">
      <c r="A16" s="11" t="s">
        <v>20</v>
      </c>
      <c r="B16" s="101">
        <v>199</v>
      </c>
      <c r="C16" s="102">
        <v>518</v>
      </c>
      <c r="D16" s="103">
        <v>282</v>
      </c>
      <c r="E16" s="101">
        <v>110</v>
      </c>
      <c r="F16" s="104">
        <v>149</v>
      </c>
      <c r="G16" s="105">
        <v>-0.25125628140703515</v>
      </c>
    </row>
    <row r="17" spans="1:7" s="106" customFormat="1" ht="18" customHeight="1" x14ac:dyDescent="0.25">
      <c r="A17" s="11" t="s">
        <v>21</v>
      </c>
      <c r="B17" s="101">
        <v>57</v>
      </c>
      <c r="C17" s="102">
        <v>358</v>
      </c>
      <c r="D17" s="103">
        <v>144</v>
      </c>
      <c r="E17" s="101">
        <v>29</v>
      </c>
      <c r="F17" s="104">
        <v>58</v>
      </c>
      <c r="G17" s="105">
        <v>1.7543859649122862E-2</v>
      </c>
    </row>
    <row r="18" spans="1:7" s="106" customFormat="1" ht="18" customHeight="1" x14ac:dyDescent="0.25">
      <c r="A18" s="11" t="s">
        <v>22</v>
      </c>
      <c r="B18" s="101">
        <v>97</v>
      </c>
      <c r="C18" s="102">
        <v>249</v>
      </c>
      <c r="D18" s="103">
        <v>140</v>
      </c>
      <c r="E18" s="101">
        <v>52</v>
      </c>
      <c r="F18" s="104">
        <v>71</v>
      </c>
      <c r="G18" s="105">
        <v>-0.26804123711340211</v>
      </c>
    </row>
    <row r="19" spans="1:7" s="106" customFormat="1" ht="18" customHeight="1" x14ac:dyDescent="0.25">
      <c r="A19" s="11" t="s">
        <v>23</v>
      </c>
      <c r="B19" s="101">
        <v>55</v>
      </c>
      <c r="C19" s="102">
        <v>120</v>
      </c>
      <c r="D19" s="103">
        <v>86</v>
      </c>
      <c r="E19" s="101">
        <v>37</v>
      </c>
      <c r="F19" s="104">
        <v>54</v>
      </c>
      <c r="G19" s="105">
        <v>-1.8181818181818188E-2</v>
      </c>
    </row>
    <row r="20" spans="1:7" s="106" customFormat="1" ht="18" customHeight="1" x14ac:dyDescent="0.25">
      <c r="A20" s="107" t="s">
        <v>24</v>
      </c>
      <c r="B20" s="13">
        <v>1378</v>
      </c>
      <c r="C20" s="100">
        <v>6158</v>
      </c>
      <c r="D20" s="13">
        <v>1961</v>
      </c>
      <c r="E20" s="13">
        <v>833</v>
      </c>
      <c r="F20" s="13">
        <v>1188</v>
      </c>
      <c r="G20" s="14">
        <v>-0.13788098693759077</v>
      </c>
    </row>
    <row r="21" spans="1:7" s="106" customFormat="1" ht="18" customHeight="1" x14ac:dyDescent="0.25">
      <c r="A21" s="11" t="s">
        <v>25</v>
      </c>
      <c r="B21" s="101">
        <v>199</v>
      </c>
      <c r="C21" s="102">
        <v>901</v>
      </c>
      <c r="D21" s="103">
        <v>326</v>
      </c>
      <c r="E21" s="101">
        <v>45</v>
      </c>
      <c r="F21" s="104">
        <v>175</v>
      </c>
      <c r="G21" s="105">
        <v>-0.12060301507537685</v>
      </c>
    </row>
    <row r="22" spans="1:7" s="106" customFormat="1" ht="18" customHeight="1" x14ac:dyDescent="0.25">
      <c r="A22" s="11" t="s">
        <v>26</v>
      </c>
      <c r="B22" s="101">
        <v>82</v>
      </c>
      <c r="C22" s="102">
        <v>547</v>
      </c>
      <c r="D22" s="103">
        <v>211</v>
      </c>
      <c r="E22" s="101">
        <v>38</v>
      </c>
      <c r="F22" s="104">
        <v>78</v>
      </c>
      <c r="G22" s="105">
        <v>-4.8780487804878092E-2</v>
      </c>
    </row>
    <row r="23" spans="1:7" s="106" customFormat="1" ht="18" customHeight="1" x14ac:dyDescent="0.25">
      <c r="A23" s="11" t="s">
        <v>27</v>
      </c>
      <c r="B23" s="101">
        <v>73</v>
      </c>
      <c r="C23" s="102">
        <v>544</v>
      </c>
      <c r="D23" s="103">
        <v>152</v>
      </c>
      <c r="E23" s="101">
        <v>59</v>
      </c>
      <c r="F23" s="104">
        <v>89</v>
      </c>
      <c r="G23" s="105">
        <v>0.21917808219178081</v>
      </c>
    </row>
    <row r="24" spans="1:7" s="106" customFormat="1" ht="18" customHeight="1" x14ac:dyDescent="0.25">
      <c r="A24" s="11" t="s">
        <v>28</v>
      </c>
      <c r="B24" s="101">
        <v>42</v>
      </c>
      <c r="C24" s="102">
        <v>104</v>
      </c>
      <c r="D24" s="103">
        <v>57</v>
      </c>
      <c r="E24" s="101">
        <v>21</v>
      </c>
      <c r="F24" s="104">
        <v>37</v>
      </c>
      <c r="G24" s="105">
        <v>-0.11904761904761907</v>
      </c>
    </row>
    <row r="25" spans="1:7" s="106" customFormat="1" ht="18" customHeight="1" x14ac:dyDescent="0.25">
      <c r="A25" s="11" t="s">
        <v>29</v>
      </c>
      <c r="B25" s="101">
        <v>27</v>
      </c>
      <c r="C25" s="102">
        <v>278</v>
      </c>
      <c r="D25" s="103">
        <v>122</v>
      </c>
      <c r="E25" s="101">
        <v>30</v>
      </c>
      <c r="F25" s="104">
        <v>54</v>
      </c>
      <c r="G25" s="105">
        <v>1</v>
      </c>
    </row>
    <row r="26" spans="1:7" s="106" customFormat="1" ht="18" customHeight="1" x14ac:dyDescent="0.25">
      <c r="A26" s="11" t="s">
        <v>30</v>
      </c>
      <c r="B26" s="101">
        <v>49</v>
      </c>
      <c r="C26" s="102">
        <v>510</v>
      </c>
      <c r="D26" s="103">
        <v>111</v>
      </c>
      <c r="E26" s="101">
        <v>21</v>
      </c>
      <c r="F26" s="104">
        <v>42</v>
      </c>
      <c r="G26" s="105">
        <v>-0.1428571428571429</v>
      </c>
    </row>
    <row r="27" spans="1:7" s="106" customFormat="1" ht="18" customHeight="1" x14ac:dyDescent="0.25">
      <c r="A27" s="11" t="s">
        <v>31</v>
      </c>
      <c r="B27" s="101">
        <v>158</v>
      </c>
      <c r="C27" s="102">
        <v>1181</v>
      </c>
      <c r="D27" s="103">
        <v>449</v>
      </c>
      <c r="E27" s="101">
        <v>73</v>
      </c>
      <c r="F27" s="104">
        <v>182</v>
      </c>
      <c r="G27" s="105">
        <v>0.15189873417721511</v>
      </c>
    </row>
    <row r="28" spans="1:7" s="106" customFormat="1" ht="18" customHeight="1" x14ac:dyDescent="0.25">
      <c r="A28" s="11" t="s">
        <v>32</v>
      </c>
      <c r="B28" s="101">
        <v>29</v>
      </c>
      <c r="C28" s="102">
        <v>322</v>
      </c>
      <c r="D28" s="103">
        <v>83</v>
      </c>
      <c r="E28" s="101">
        <v>8</v>
      </c>
      <c r="F28" s="104">
        <v>32</v>
      </c>
      <c r="G28" s="105">
        <v>0.10344827586206895</v>
      </c>
    </row>
    <row r="29" spans="1:7" s="106" customFormat="1" ht="18" customHeight="1" x14ac:dyDescent="0.25">
      <c r="A29" s="11" t="s">
        <v>33</v>
      </c>
      <c r="B29" s="101">
        <v>62</v>
      </c>
      <c r="C29" s="102">
        <v>271</v>
      </c>
      <c r="D29" s="103">
        <v>100</v>
      </c>
      <c r="E29" s="101">
        <v>31</v>
      </c>
      <c r="F29" s="104">
        <v>64</v>
      </c>
      <c r="G29" s="105">
        <v>3.2258064516129004E-2</v>
      </c>
    </row>
    <row r="30" spans="1:7" s="106" customFormat="1" ht="18" customHeight="1" x14ac:dyDescent="0.25">
      <c r="A30" s="11" t="s">
        <v>34</v>
      </c>
      <c r="B30" s="101">
        <v>55</v>
      </c>
      <c r="C30" s="102">
        <v>146</v>
      </c>
      <c r="D30" s="103">
        <v>74</v>
      </c>
      <c r="E30" s="101">
        <v>16</v>
      </c>
      <c r="F30" s="104">
        <v>41</v>
      </c>
      <c r="G30" s="105">
        <v>-0.25454545454545452</v>
      </c>
    </row>
    <row r="31" spans="1:7" s="106" customFormat="1" ht="18" customHeight="1" x14ac:dyDescent="0.25">
      <c r="A31" s="11" t="s">
        <v>35</v>
      </c>
      <c r="B31" s="101">
        <v>35</v>
      </c>
      <c r="C31" s="102">
        <v>108</v>
      </c>
      <c r="D31" s="103">
        <v>43</v>
      </c>
      <c r="E31" s="101">
        <v>9</v>
      </c>
      <c r="F31" s="104">
        <v>24</v>
      </c>
      <c r="G31" s="105">
        <v>-0.31428571428571428</v>
      </c>
    </row>
    <row r="32" spans="1:7" s="106" customFormat="1" ht="18" customHeight="1" x14ac:dyDescent="0.25">
      <c r="A32" s="11" t="s">
        <v>36</v>
      </c>
      <c r="B32" s="101">
        <v>156</v>
      </c>
      <c r="C32" s="102">
        <v>535</v>
      </c>
      <c r="D32" s="103">
        <v>207</v>
      </c>
      <c r="E32" s="101">
        <v>72</v>
      </c>
      <c r="F32" s="104">
        <v>109</v>
      </c>
      <c r="G32" s="105">
        <v>-0.30128205128205132</v>
      </c>
    </row>
    <row r="33" spans="1:7" s="106" customFormat="1" ht="18" customHeight="1" x14ac:dyDescent="0.25">
      <c r="A33" s="11" t="s">
        <v>37</v>
      </c>
      <c r="B33" s="101">
        <v>40</v>
      </c>
      <c r="C33" s="102">
        <v>328</v>
      </c>
      <c r="D33" s="103">
        <v>94</v>
      </c>
      <c r="E33" s="101">
        <v>24</v>
      </c>
      <c r="F33" s="104">
        <v>36</v>
      </c>
      <c r="G33" s="105">
        <v>-9.9999999999999978E-2</v>
      </c>
    </row>
    <row r="34" spans="1:7" s="106" customFormat="1" ht="18" customHeight="1" x14ac:dyDescent="0.25">
      <c r="A34" s="11" t="s">
        <v>38</v>
      </c>
      <c r="B34" s="101">
        <v>184</v>
      </c>
      <c r="C34" s="102">
        <v>524</v>
      </c>
      <c r="D34" s="103">
        <v>277</v>
      </c>
      <c r="E34" s="101">
        <v>141</v>
      </c>
      <c r="F34" s="104">
        <v>190</v>
      </c>
      <c r="G34" s="105">
        <v>3.2608695652173836E-2</v>
      </c>
    </row>
    <row r="35" spans="1:7" s="106" customFormat="1" ht="18" customHeight="1" x14ac:dyDescent="0.25">
      <c r="A35" s="11" t="s">
        <v>39</v>
      </c>
      <c r="B35" s="101">
        <v>32</v>
      </c>
      <c r="C35" s="102">
        <v>84</v>
      </c>
      <c r="D35" s="103">
        <v>45</v>
      </c>
      <c r="E35" s="101">
        <v>10</v>
      </c>
      <c r="F35" s="104">
        <v>24</v>
      </c>
      <c r="G35" s="105">
        <v>-0.25</v>
      </c>
    </row>
    <row r="36" spans="1:7" s="106" customFormat="1" ht="18" customHeight="1" x14ac:dyDescent="0.25">
      <c r="A36" s="11" t="s">
        <v>40</v>
      </c>
      <c r="B36" s="101">
        <v>43</v>
      </c>
      <c r="C36" s="102">
        <v>210</v>
      </c>
      <c r="D36" s="103">
        <v>86</v>
      </c>
      <c r="E36" s="101">
        <v>26</v>
      </c>
      <c r="F36" s="104">
        <v>45</v>
      </c>
      <c r="G36" s="105">
        <v>4.6511627906976827E-2</v>
      </c>
    </row>
    <row r="37" spans="1:7" s="106" customFormat="1" ht="18" customHeight="1" x14ac:dyDescent="0.25">
      <c r="A37" s="11" t="s">
        <v>41</v>
      </c>
      <c r="B37" s="101">
        <v>82</v>
      </c>
      <c r="C37" s="102">
        <v>538</v>
      </c>
      <c r="D37" s="103">
        <v>216</v>
      </c>
      <c r="E37" s="101">
        <v>75</v>
      </c>
      <c r="F37" s="104">
        <v>111</v>
      </c>
      <c r="G37" s="105">
        <v>0.35365853658536595</v>
      </c>
    </row>
    <row r="38" spans="1:7" s="106" customFormat="1" ht="18" customHeight="1" x14ac:dyDescent="0.25">
      <c r="A38" s="11" t="s">
        <v>42</v>
      </c>
      <c r="B38" s="101">
        <v>11</v>
      </c>
      <c r="C38" s="102">
        <v>103</v>
      </c>
      <c r="D38" s="103">
        <v>48</v>
      </c>
      <c r="E38" s="101">
        <v>5</v>
      </c>
      <c r="F38" s="104">
        <v>25</v>
      </c>
      <c r="G38" s="105">
        <v>1.2727272727272729</v>
      </c>
    </row>
    <row r="39" spans="1:7" s="106" customFormat="1" ht="18" customHeight="1" x14ac:dyDescent="0.25">
      <c r="A39" s="11" t="s">
        <v>43</v>
      </c>
      <c r="B39" s="101">
        <v>54</v>
      </c>
      <c r="C39" s="102">
        <v>412</v>
      </c>
      <c r="D39" s="103">
        <v>127</v>
      </c>
      <c r="E39" s="101">
        <v>39</v>
      </c>
      <c r="F39" s="104">
        <v>67</v>
      </c>
      <c r="G39" s="105">
        <v>0.2407407407407407</v>
      </c>
    </row>
    <row r="40" spans="1:7" s="106" customFormat="1" ht="18" customHeight="1" x14ac:dyDescent="0.25">
      <c r="A40" s="11" t="s">
        <v>44</v>
      </c>
      <c r="B40" s="101">
        <v>16</v>
      </c>
      <c r="C40" s="102">
        <v>146</v>
      </c>
      <c r="D40" s="103">
        <v>61</v>
      </c>
      <c r="E40" s="101">
        <v>20</v>
      </c>
      <c r="F40" s="104">
        <v>33</v>
      </c>
      <c r="G40" s="105">
        <v>1.0625</v>
      </c>
    </row>
    <row r="41" spans="1:7" s="106" customFormat="1" ht="18" customHeight="1" x14ac:dyDescent="0.25">
      <c r="A41" s="107" t="s">
        <v>45</v>
      </c>
      <c r="B41" s="13">
        <v>1429</v>
      </c>
      <c r="C41" s="100">
        <v>7792</v>
      </c>
      <c r="D41" s="13">
        <v>2889</v>
      </c>
      <c r="E41" s="13">
        <v>763</v>
      </c>
      <c r="F41" s="13">
        <v>1458</v>
      </c>
      <c r="G41" s="14">
        <v>2.0293911826452016E-2</v>
      </c>
    </row>
  </sheetData>
  <mergeCells count="3">
    <mergeCell ref="A5:A6"/>
    <mergeCell ref="C5:E5"/>
    <mergeCell ref="F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C6AE-C12E-4B37-9249-34CB49083499}">
  <sheetPr>
    <tabColor theme="3" tint="0.89999084444715716"/>
  </sheetPr>
  <dimension ref="A1:J66"/>
  <sheetViews>
    <sheetView zoomScaleNormal="100" workbookViewId="0">
      <pane xSplit="3" ySplit="11" topLeftCell="D12" activePane="bottomRight" state="frozen"/>
      <selection pane="topRight" activeCell="D1" sqref="D1"/>
      <selection pane="bottomLeft" activeCell="A12" sqref="A12"/>
      <selection pane="bottomRight" activeCell="D12" sqref="D12"/>
    </sheetView>
  </sheetViews>
  <sheetFormatPr defaultRowHeight="12.5" x14ac:dyDescent="0.25"/>
  <cols>
    <col min="1" max="2" width="10.6328125" customWidth="1"/>
    <col min="3" max="3" width="42.08984375" style="43" customWidth="1"/>
    <col min="4" max="7" width="8.81640625" customWidth="1"/>
    <col min="8" max="8" width="14.453125" style="45" customWidth="1"/>
  </cols>
  <sheetData>
    <row r="1" spans="1:10" s="17" customFormat="1" ht="34.65" customHeight="1" x14ac:dyDescent="0.25">
      <c r="A1" s="16" t="s">
        <v>46</v>
      </c>
      <c r="B1" s="16"/>
      <c r="C1" s="16"/>
      <c r="D1" s="16"/>
      <c r="E1" s="16"/>
      <c r="F1" s="16"/>
    </row>
    <row r="2" spans="1:10" s="17" customFormat="1" ht="10.25" customHeight="1" x14ac:dyDescent="0.25">
      <c r="A2" s="18" t="s">
        <v>47</v>
      </c>
      <c r="B2" s="19" t="s">
        <v>48</v>
      </c>
    </row>
    <row r="3" spans="1:10" s="17" customFormat="1" ht="11.75" customHeight="1" x14ac:dyDescent="0.25">
      <c r="A3" s="18" t="s">
        <v>49</v>
      </c>
      <c r="B3" s="19">
        <v>45868</v>
      </c>
    </row>
    <row r="4" spans="1:10" s="17" customFormat="1" ht="11.75" customHeight="1" x14ac:dyDescent="0.25">
      <c r="A4" s="18" t="s">
        <v>50</v>
      </c>
      <c r="B4" s="20" t="s">
        <v>51</v>
      </c>
    </row>
    <row r="5" spans="1:10" s="17" customFormat="1" ht="11.75" customHeight="1" x14ac:dyDescent="0.25">
      <c r="A5" s="18"/>
      <c r="B5" s="20" t="s">
        <v>52</v>
      </c>
    </row>
    <row r="6" spans="1:10" s="17" customFormat="1" ht="11.75" customHeight="1" x14ac:dyDescent="0.25">
      <c r="A6" s="18" t="s">
        <v>53</v>
      </c>
      <c r="B6" s="20" t="s">
        <v>54</v>
      </c>
    </row>
    <row r="7" spans="1:10" s="17" customFormat="1" ht="11.75" customHeight="1" x14ac:dyDescent="0.25">
      <c r="A7" s="18" t="s">
        <v>55</v>
      </c>
      <c r="B7" s="20" t="s">
        <v>56</v>
      </c>
    </row>
    <row r="8" spans="1:10" s="17" customFormat="1" ht="11.75" customHeight="1" x14ac:dyDescent="0.25">
      <c r="A8" s="18" t="s">
        <v>57</v>
      </c>
      <c r="B8" s="20" t="s">
        <v>58</v>
      </c>
    </row>
    <row r="9" spans="1:10" s="17" customFormat="1" ht="11.75" customHeight="1" x14ac:dyDescent="0.25">
      <c r="A9" s="18" t="s">
        <v>59</v>
      </c>
      <c r="B9" s="20" t="s">
        <v>60</v>
      </c>
    </row>
    <row r="10" spans="1:10" s="17" customFormat="1" ht="18.149999999999999" customHeight="1" x14ac:dyDescent="0.25"/>
    <row r="11" spans="1:10" s="17" customFormat="1" ht="23" customHeight="1" x14ac:dyDescent="0.25">
      <c r="A11" s="21" t="s">
        <v>61</v>
      </c>
      <c r="B11" s="21" t="s">
        <v>62</v>
      </c>
      <c r="C11" s="21" t="s">
        <v>2</v>
      </c>
      <c r="D11" s="22" t="s">
        <v>63</v>
      </c>
      <c r="E11" s="22" t="s">
        <v>64</v>
      </c>
      <c r="F11" s="22" t="s">
        <v>65</v>
      </c>
      <c r="G11" s="22" t="s">
        <v>66</v>
      </c>
      <c r="H11" s="22" t="s">
        <v>67</v>
      </c>
      <c r="I11" s="23"/>
    </row>
    <row r="12" spans="1:10" s="17" customFormat="1" ht="19.649999999999999" customHeight="1" x14ac:dyDescent="0.25">
      <c r="A12" s="24" t="s">
        <v>68</v>
      </c>
      <c r="B12" s="25" t="s">
        <v>69</v>
      </c>
      <c r="C12" s="26" t="s">
        <v>70</v>
      </c>
      <c r="D12" s="27">
        <v>110</v>
      </c>
      <c r="E12" s="27">
        <v>103</v>
      </c>
      <c r="F12" s="27">
        <v>108</v>
      </c>
      <c r="G12" s="28">
        <v>102</v>
      </c>
      <c r="H12" s="12">
        <v>-5.5555555555555601E-2</v>
      </c>
    </row>
    <row r="13" spans="1:10" s="17" customFormat="1" ht="19.649999999999999" customHeight="1" x14ac:dyDescent="0.25">
      <c r="A13" s="24" t="s">
        <v>68</v>
      </c>
      <c r="B13" s="25" t="s">
        <v>69</v>
      </c>
      <c r="C13" s="26" t="s">
        <v>71</v>
      </c>
      <c r="D13" s="27">
        <v>59</v>
      </c>
      <c r="E13" s="27">
        <v>71</v>
      </c>
      <c r="F13" s="27">
        <v>60</v>
      </c>
      <c r="G13" s="28">
        <v>45</v>
      </c>
      <c r="H13" s="12">
        <v>-0.25</v>
      </c>
    </row>
    <row r="14" spans="1:10" s="17" customFormat="1" ht="19.649999999999999" customHeight="1" x14ac:dyDescent="0.25">
      <c r="A14" s="24" t="s">
        <v>68</v>
      </c>
      <c r="B14" s="25" t="s">
        <v>72</v>
      </c>
      <c r="C14" s="26" t="s">
        <v>73</v>
      </c>
      <c r="D14" s="27">
        <v>360</v>
      </c>
      <c r="E14" s="27">
        <v>454</v>
      </c>
      <c r="F14" s="27">
        <v>370</v>
      </c>
      <c r="G14" s="28">
        <v>302</v>
      </c>
      <c r="H14" s="12">
        <v>-0.18378378378378399</v>
      </c>
    </row>
    <row r="15" spans="1:10" s="17" customFormat="1" ht="19.649999999999999" customHeight="1" x14ac:dyDescent="0.25">
      <c r="A15" s="24" t="s">
        <v>68</v>
      </c>
      <c r="B15" s="25" t="s">
        <v>74</v>
      </c>
      <c r="C15" s="26" t="s">
        <v>75</v>
      </c>
      <c r="D15" s="27">
        <v>93</v>
      </c>
      <c r="E15" s="27">
        <v>114</v>
      </c>
      <c r="F15" s="27">
        <v>109</v>
      </c>
      <c r="G15" s="28">
        <v>123</v>
      </c>
      <c r="H15" s="12">
        <v>0.12844036697247699</v>
      </c>
    </row>
    <row r="16" spans="1:10" s="17" customFormat="1" ht="19.649999999999999" customHeight="1" x14ac:dyDescent="0.25">
      <c r="A16" s="24" t="s">
        <v>68</v>
      </c>
      <c r="B16" s="25" t="s">
        <v>74</v>
      </c>
      <c r="C16" s="26" t="s">
        <v>76</v>
      </c>
      <c r="D16" s="27">
        <v>247</v>
      </c>
      <c r="E16" s="27">
        <v>238</v>
      </c>
      <c r="F16" s="27">
        <v>145</v>
      </c>
      <c r="G16" s="28">
        <v>152</v>
      </c>
      <c r="H16" s="12">
        <v>4.8275862068965503E-2</v>
      </c>
      <c r="I16" s="29" t="s">
        <v>77</v>
      </c>
      <c r="J16" s="30"/>
    </row>
    <row r="17" spans="1:10" s="17" customFormat="1" ht="19.649999999999999" customHeight="1" x14ac:dyDescent="0.25">
      <c r="A17" s="24" t="s">
        <v>68</v>
      </c>
      <c r="B17" s="25" t="s">
        <v>72</v>
      </c>
      <c r="C17" s="26" t="s">
        <v>78</v>
      </c>
      <c r="D17" s="27">
        <v>248</v>
      </c>
      <c r="E17" s="27">
        <v>280</v>
      </c>
      <c r="F17" s="27">
        <v>198</v>
      </c>
      <c r="G17" s="28">
        <v>183</v>
      </c>
      <c r="H17" s="12">
        <v>-7.5757575757575801E-2</v>
      </c>
      <c r="I17" s="20"/>
      <c r="J17" s="30"/>
    </row>
    <row r="18" spans="1:10" s="17" customFormat="1" ht="19.649999999999999" customHeight="1" x14ac:dyDescent="0.25">
      <c r="A18" s="24" t="s">
        <v>68</v>
      </c>
      <c r="B18" s="25" t="s">
        <v>72</v>
      </c>
      <c r="C18" s="26" t="s">
        <v>79</v>
      </c>
      <c r="D18" s="27">
        <v>884</v>
      </c>
      <c r="E18" s="27">
        <v>280</v>
      </c>
      <c r="F18" s="27">
        <v>277</v>
      </c>
      <c r="G18" s="28">
        <v>147</v>
      </c>
      <c r="H18" s="12">
        <v>-0.46931407942238301</v>
      </c>
      <c r="I18" s="29" t="s">
        <v>80</v>
      </c>
      <c r="J18" s="30"/>
    </row>
    <row r="19" spans="1:10" s="17" customFormat="1" ht="19.649999999999999" customHeight="1" x14ac:dyDescent="0.25">
      <c r="A19" s="24" t="s">
        <v>68</v>
      </c>
      <c r="B19" s="25" t="s">
        <v>81</v>
      </c>
      <c r="C19" s="26" t="s">
        <v>82</v>
      </c>
      <c r="D19" s="27">
        <v>322</v>
      </c>
      <c r="E19" s="27">
        <v>186</v>
      </c>
      <c r="F19" s="27">
        <v>170</v>
      </c>
      <c r="G19" s="28">
        <v>178</v>
      </c>
      <c r="H19" s="12">
        <v>4.7058823529411799E-2</v>
      </c>
      <c r="I19" s="20"/>
      <c r="J19" s="30"/>
    </row>
    <row r="20" spans="1:10" s="17" customFormat="1" ht="19.649999999999999" customHeight="1" x14ac:dyDescent="0.25">
      <c r="A20" s="24" t="s">
        <v>68</v>
      </c>
      <c r="B20" s="25" t="s">
        <v>74</v>
      </c>
      <c r="C20" s="26" t="s">
        <v>83</v>
      </c>
      <c r="D20" s="27">
        <v>569</v>
      </c>
      <c r="E20" s="27">
        <v>109</v>
      </c>
      <c r="F20" s="27">
        <v>105</v>
      </c>
      <c r="G20" s="28">
        <v>77</v>
      </c>
      <c r="H20" s="12">
        <v>-0.266666666666667</v>
      </c>
      <c r="I20" s="29" t="s">
        <v>77</v>
      </c>
      <c r="J20" s="30"/>
    </row>
    <row r="21" spans="1:10" s="17" customFormat="1" ht="19.649999999999999" customHeight="1" x14ac:dyDescent="0.25">
      <c r="A21" s="24" t="s">
        <v>68</v>
      </c>
      <c r="B21" s="25" t="s">
        <v>74</v>
      </c>
      <c r="C21" s="26" t="s">
        <v>84</v>
      </c>
      <c r="D21" s="27">
        <v>372</v>
      </c>
      <c r="E21" s="27">
        <v>438</v>
      </c>
      <c r="F21" s="27">
        <v>375</v>
      </c>
      <c r="G21" s="28">
        <v>282</v>
      </c>
      <c r="H21" s="12">
        <v>-0.248</v>
      </c>
    </row>
    <row r="22" spans="1:10" s="17" customFormat="1" ht="19.649999999999999" customHeight="1" x14ac:dyDescent="0.25">
      <c r="A22" s="24" t="s">
        <v>68</v>
      </c>
      <c r="B22" s="25" t="s">
        <v>81</v>
      </c>
      <c r="C22" s="26" t="s">
        <v>85</v>
      </c>
      <c r="D22" s="27">
        <v>194</v>
      </c>
      <c r="E22" s="27">
        <v>174</v>
      </c>
      <c r="F22" s="27">
        <v>149</v>
      </c>
      <c r="G22" s="28">
        <v>147</v>
      </c>
      <c r="H22" s="12">
        <v>-1.34228187919463E-2</v>
      </c>
    </row>
    <row r="23" spans="1:10" s="17" customFormat="1" ht="19.649999999999999" customHeight="1" x14ac:dyDescent="0.25">
      <c r="A23" s="24" t="s">
        <v>68</v>
      </c>
      <c r="B23" s="25" t="s">
        <v>81</v>
      </c>
      <c r="C23" s="26" t="s">
        <v>86</v>
      </c>
      <c r="D23" s="27">
        <v>168</v>
      </c>
      <c r="E23" s="27">
        <v>178</v>
      </c>
      <c r="F23" s="27">
        <v>159</v>
      </c>
      <c r="G23" s="28">
        <v>140</v>
      </c>
      <c r="H23" s="12">
        <v>-0.11949685534591201</v>
      </c>
    </row>
    <row r="24" spans="1:10" s="17" customFormat="1" ht="19.649999999999999" customHeight="1" x14ac:dyDescent="0.25">
      <c r="A24" s="24" t="s">
        <v>68</v>
      </c>
      <c r="B24" s="25" t="s">
        <v>81</v>
      </c>
      <c r="C24" s="26" t="s">
        <v>87</v>
      </c>
      <c r="D24" s="27">
        <v>194</v>
      </c>
      <c r="E24" s="27">
        <v>208</v>
      </c>
      <c r="F24" s="27">
        <v>88</v>
      </c>
      <c r="G24" s="28">
        <v>95</v>
      </c>
      <c r="H24" s="12">
        <v>7.9545454545454503E-2</v>
      </c>
    </row>
    <row r="25" spans="1:10" s="17" customFormat="1" ht="19.649999999999999" customHeight="1" x14ac:dyDescent="0.25">
      <c r="A25" s="24" t="s">
        <v>68</v>
      </c>
      <c r="B25" s="25" t="s">
        <v>81</v>
      </c>
      <c r="C25" s="26" t="s">
        <v>88</v>
      </c>
      <c r="D25" s="27">
        <v>94</v>
      </c>
      <c r="E25" s="27">
        <v>85</v>
      </c>
      <c r="F25" s="27">
        <v>29</v>
      </c>
      <c r="G25" s="28">
        <v>25</v>
      </c>
      <c r="H25" s="12">
        <v>-0.13793103448275901</v>
      </c>
    </row>
    <row r="26" spans="1:10" s="17" customFormat="1" ht="19.649999999999999" customHeight="1" x14ac:dyDescent="0.25">
      <c r="A26" s="24" t="s">
        <v>68</v>
      </c>
      <c r="B26" s="25" t="s">
        <v>81</v>
      </c>
      <c r="C26" s="26" t="s">
        <v>89</v>
      </c>
      <c r="D26" s="27">
        <v>104</v>
      </c>
      <c r="E26" s="27">
        <v>109</v>
      </c>
      <c r="F26" s="27">
        <v>88</v>
      </c>
      <c r="G26" s="28">
        <v>86</v>
      </c>
      <c r="H26" s="12">
        <v>-2.27272727272727E-2</v>
      </c>
    </row>
    <row r="27" spans="1:10" s="17" customFormat="1" ht="19.649999999999999" customHeight="1" x14ac:dyDescent="0.25">
      <c r="A27" s="31"/>
      <c r="B27" s="32"/>
      <c r="C27" s="33" t="s">
        <v>24</v>
      </c>
      <c r="D27" s="34">
        <f>SUM(D12:D26)</f>
        <v>4018</v>
      </c>
      <c r="E27" s="34">
        <f>SUM(E12:E26)</f>
        <v>3027</v>
      </c>
      <c r="F27" s="34">
        <f>SUM(F12:F26)</f>
        <v>2430</v>
      </c>
      <c r="G27" s="35">
        <f>SUM(G12:G26)</f>
        <v>2084</v>
      </c>
      <c r="H27" s="36">
        <f>(G27-F27)/F27</f>
        <v>-0.14238683127572016</v>
      </c>
    </row>
    <row r="28" spans="1:10" s="17" customFormat="1" ht="19.649999999999999" customHeight="1" x14ac:dyDescent="0.25">
      <c r="A28" s="24" t="s">
        <v>90</v>
      </c>
      <c r="B28" s="25" t="s">
        <v>72</v>
      </c>
      <c r="C28" s="26" t="s">
        <v>91</v>
      </c>
      <c r="D28" s="27">
        <v>272</v>
      </c>
      <c r="E28" s="27">
        <v>316</v>
      </c>
      <c r="F28" s="27">
        <v>394</v>
      </c>
      <c r="G28" s="28">
        <v>325</v>
      </c>
      <c r="H28" s="12">
        <v>-0.17512690355329899</v>
      </c>
    </row>
    <row r="29" spans="1:10" s="17" customFormat="1" ht="19.649999999999999" customHeight="1" x14ac:dyDescent="0.25">
      <c r="A29" s="24" t="s">
        <v>90</v>
      </c>
      <c r="B29" s="25" t="s">
        <v>72</v>
      </c>
      <c r="C29" s="26" t="s">
        <v>92</v>
      </c>
      <c r="D29" s="27">
        <v>212</v>
      </c>
      <c r="E29" s="27">
        <v>178</v>
      </c>
      <c r="F29" s="27">
        <v>181</v>
      </c>
      <c r="G29" s="28">
        <v>211</v>
      </c>
      <c r="H29" s="12">
        <v>0.16574585635359099</v>
      </c>
    </row>
    <row r="30" spans="1:10" s="17" customFormat="1" ht="19.649999999999999" customHeight="1" x14ac:dyDescent="0.25">
      <c r="A30" s="24" t="s">
        <v>90</v>
      </c>
      <c r="B30" s="25" t="s">
        <v>74</v>
      </c>
      <c r="C30" s="26" t="s">
        <v>93</v>
      </c>
      <c r="D30" s="27">
        <v>82</v>
      </c>
      <c r="E30" s="27">
        <v>84</v>
      </c>
      <c r="F30" s="27">
        <v>111</v>
      </c>
      <c r="G30" s="28">
        <v>152</v>
      </c>
      <c r="H30" s="12">
        <v>0.36936936936936898</v>
      </c>
    </row>
    <row r="31" spans="1:10" s="17" customFormat="1" ht="19.649999999999999" customHeight="1" x14ac:dyDescent="0.25">
      <c r="A31" s="24" t="s">
        <v>90</v>
      </c>
      <c r="B31" s="25" t="s">
        <v>81</v>
      </c>
      <c r="C31" s="26" t="s">
        <v>94</v>
      </c>
      <c r="D31" s="27">
        <v>48</v>
      </c>
      <c r="E31" s="27">
        <v>47</v>
      </c>
      <c r="F31" s="27">
        <v>58</v>
      </c>
      <c r="G31" s="28">
        <v>58</v>
      </c>
      <c r="H31" s="12">
        <v>0</v>
      </c>
    </row>
    <row r="32" spans="1:10" s="17" customFormat="1" ht="19.649999999999999" customHeight="1" x14ac:dyDescent="0.25">
      <c r="A32" s="24" t="s">
        <v>90</v>
      </c>
      <c r="B32" s="25" t="s">
        <v>74</v>
      </c>
      <c r="C32" s="26" t="s">
        <v>95</v>
      </c>
      <c r="D32" s="27">
        <v>44</v>
      </c>
      <c r="E32" s="27">
        <v>45</v>
      </c>
      <c r="F32" s="27">
        <v>55</v>
      </c>
      <c r="G32" s="28">
        <v>122</v>
      </c>
      <c r="H32" s="12">
        <v>1.21818181818182</v>
      </c>
    </row>
    <row r="33" spans="1:8" s="17" customFormat="1" ht="19.649999999999999" customHeight="1" x14ac:dyDescent="0.25">
      <c r="A33" s="24" t="s">
        <v>90</v>
      </c>
      <c r="B33" s="25" t="s">
        <v>72</v>
      </c>
      <c r="C33" s="26" t="s">
        <v>96</v>
      </c>
      <c r="D33" s="27">
        <v>132</v>
      </c>
      <c r="E33" s="27">
        <v>105</v>
      </c>
      <c r="F33" s="27">
        <v>75</v>
      </c>
      <c r="G33" s="28">
        <v>111</v>
      </c>
      <c r="H33" s="12">
        <v>0.48</v>
      </c>
    </row>
    <row r="34" spans="1:8" s="17" customFormat="1" ht="19.649999999999999" customHeight="1" x14ac:dyDescent="0.25">
      <c r="A34" s="24" t="s">
        <v>90</v>
      </c>
      <c r="B34" s="25" t="s">
        <v>81</v>
      </c>
      <c r="C34" s="26" t="s">
        <v>97</v>
      </c>
      <c r="D34" s="27">
        <v>160</v>
      </c>
      <c r="E34" s="27">
        <v>143</v>
      </c>
      <c r="F34" s="27">
        <v>37</v>
      </c>
      <c r="G34" s="28">
        <v>33</v>
      </c>
      <c r="H34" s="12">
        <v>-0.108108108108108</v>
      </c>
    </row>
    <row r="35" spans="1:8" s="17" customFormat="1" ht="19.649999999999999" customHeight="1" x14ac:dyDescent="0.25">
      <c r="A35" s="24" t="s">
        <v>90</v>
      </c>
      <c r="B35" s="25" t="s">
        <v>72</v>
      </c>
      <c r="C35" s="26" t="s">
        <v>98</v>
      </c>
      <c r="D35" s="27">
        <v>85</v>
      </c>
      <c r="E35" s="27">
        <v>82</v>
      </c>
      <c r="F35" s="27">
        <v>31</v>
      </c>
      <c r="G35" s="28">
        <v>34</v>
      </c>
      <c r="H35" s="12">
        <v>9.6774193548387094E-2</v>
      </c>
    </row>
    <row r="36" spans="1:8" s="17" customFormat="1" ht="19.649999999999999" customHeight="1" x14ac:dyDescent="0.25">
      <c r="A36" s="24" t="s">
        <v>90</v>
      </c>
      <c r="B36" s="25" t="s">
        <v>72</v>
      </c>
      <c r="C36" s="26" t="s">
        <v>99</v>
      </c>
      <c r="D36" s="27">
        <v>411</v>
      </c>
      <c r="E36" s="27">
        <v>440</v>
      </c>
      <c r="F36" s="27">
        <v>446</v>
      </c>
      <c r="G36" s="28">
        <v>448</v>
      </c>
      <c r="H36" s="12">
        <v>4.4843049327354303E-3</v>
      </c>
    </row>
    <row r="37" spans="1:8" s="17" customFormat="1" ht="19.649999999999999" customHeight="1" x14ac:dyDescent="0.25">
      <c r="A37" s="24" t="s">
        <v>90</v>
      </c>
      <c r="B37" s="25" t="s">
        <v>72</v>
      </c>
      <c r="C37" s="26" t="s">
        <v>100</v>
      </c>
      <c r="D37" s="27">
        <v>31</v>
      </c>
      <c r="E37" s="27">
        <v>50</v>
      </c>
      <c r="F37" s="27">
        <v>70</v>
      </c>
      <c r="G37" s="28">
        <v>83</v>
      </c>
      <c r="H37" s="12">
        <v>0.185714285714286</v>
      </c>
    </row>
    <row r="38" spans="1:8" s="17" customFormat="1" ht="19.649999999999999" customHeight="1" x14ac:dyDescent="0.25">
      <c r="A38" s="24" t="s">
        <v>90</v>
      </c>
      <c r="B38" s="37" t="s">
        <v>81</v>
      </c>
      <c r="C38" s="26" t="s">
        <v>101</v>
      </c>
      <c r="D38" s="27">
        <v>76</v>
      </c>
      <c r="E38" s="27">
        <v>52</v>
      </c>
      <c r="F38" s="27">
        <v>83</v>
      </c>
      <c r="G38" s="28">
        <v>100</v>
      </c>
      <c r="H38" s="12">
        <v>0.20481927710843401</v>
      </c>
    </row>
    <row r="39" spans="1:8" s="17" customFormat="1" ht="19.649999999999999" customHeight="1" x14ac:dyDescent="0.25">
      <c r="A39" s="24" t="s">
        <v>90</v>
      </c>
      <c r="B39" s="25" t="s">
        <v>69</v>
      </c>
      <c r="C39" s="26" t="s">
        <v>102</v>
      </c>
      <c r="D39" s="27">
        <v>85</v>
      </c>
      <c r="E39" s="27">
        <v>95</v>
      </c>
      <c r="F39" s="27">
        <v>107</v>
      </c>
      <c r="G39" s="28">
        <v>74</v>
      </c>
      <c r="H39" s="12">
        <v>-0.30841121495327101</v>
      </c>
    </row>
    <row r="40" spans="1:8" s="17" customFormat="1" ht="19.649999999999999" customHeight="1" x14ac:dyDescent="0.25">
      <c r="A40" s="24" t="s">
        <v>90</v>
      </c>
      <c r="B40" s="25" t="s">
        <v>69</v>
      </c>
      <c r="C40" s="26" t="s">
        <v>103</v>
      </c>
      <c r="D40" s="27">
        <v>37</v>
      </c>
      <c r="E40" s="27">
        <v>46</v>
      </c>
      <c r="F40" s="27">
        <v>53</v>
      </c>
      <c r="G40" s="28">
        <v>43</v>
      </c>
      <c r="H40" s="12">
        <v>-0.18867924528301899</v>
      </c>
    </row>
    <row r="41" spans="1:8" s="17" customFormat="1" ht="19.649999999999999" customHeight="1" x14ac:dyDescent="0.25">
      <c r="A41" s="24" t="s">
        <v>90</v>
      </c>
      <c r="B41" s="25" t="s">
        <v>69</v>
      </c>
      <c r="C41" s="26" t="s">
        <v>104</v>
      </c>
      <c r="D41" s="27">
        <v>228</v>
      </c>
      <c r="E41" s="27">
        <v>258</v>
      </c>
      <c r="F41" s="27">
        <v>229</v>
      </c>
      <c r="G41" s="28">
        <v>207</v>
      </c>
      <c r="H41" s="12">
        <v>-9.6069868995633204E-2</v>
      </c>
    </row>
    <row r="42" spans="1:8" s="17" customFormat="1" ht="19.649999999999999" customHeight="1" x14ac:dyDescent="0.25">
      <c r="A42" s="24" t="s">
        <v>90</v>
      </c>
      <c r="B42" s="25" t="s">
        <v>74</v>
      </c>
      <c r="C42" s="26" t="s">
        <v>105</v>
      </c>
      <c r="D42" s="27">
        <v>79</v>
      </c>
      <c r="E42" s="27">
        <v>80</v>
      </c>
      <c r="F42" s="27">
        <v>111</v>
      </c>
      <c r="G42" s="28">
        <v>94</v>
      </c>
      <c r="H42" s="12">
        <v>-0.153153153153153</v>
      </c>
    </row>
    <row r="43" spans="1:8" s="17" customFormat="1" ht="19.649999999999999" customHeight="1" x14ac:dyDescent="0.25">
      <c r="A43" s="24" t="s">
        <v>90</v>
      </c>
      <c r="B43" s="25" t="s">
        <v>74</v>
      </c>
      <c r="C43" s="26" t="s">
        <v>106</v>
      </c>
      <c r="D43" s="27">
        <v>250</v>
      </c>
      <c r="E43" s="27">
        <v>251</v>
      </c>
      <c r="F43" s="27">
        <v>269</v>
      </c>
      <c r="G43" s="28">
        <v>277</v>
      </c>
      <c r="H43" s="12">
        <v>2.9739776951672899E-2</v>
      </c>
    </row>
    <row r="44" spans="1:8" s="17" customFormat="1" ht="19.649999999999999" customHeight="1" x14ac:dyDescent="0.25">
      <c r="A44" s="24" t="s">
        <v>90</v>
      </c>
      <c r="B44" s="25" t="s">
        <v>69</v>
      </c>
      <c r="C44" s="26" t="s">
        <v>107</v>
      </c>
      <c r="D44" s="27">
        <v>40</v>
      </c>
      <c r="E44" s="27">
        <v>50</v>
      </c>
      <c r="F44" s="27">
        <v>48</v>
      </c>
      <c r="G44" s="28">
        <v>45</v>
      </c>
      <c r="H44" s="12">
        <v>-6.25E-2</v>
      </c>
    </row>
    <row r="45" spans="1:8" s="17" customFormat="1" ht="19.649999999999999" customHeight="1" x14ac:dyDescent="0.25">
      <c r="A45" s="24" t="s">
        <v>90</v>
      </c>
      <c r="B45" s="25" t="s">
        <v>72</v>
      </c>
      <c r="C45" s="26" t="s">
        <v>108</v>
      </c>
      <c r="D45" s="27">
        <v>67</v>
      </c>
      <c r="E45" s="27">
        <v>96</v>
      </c>
      <c r="F45" s="27">
        <v>86</v>
      </c>
      <c r="G45" s="28">
        <v>86</v>
      </c>
      <c r="H45" s="12">
        <v>0</v>
      </c>
    </row>
    <row r="46" spans="1:8" s="17" customFormat="1" ht="19.649999999999999" customHeight="1" x14ac:dyDescent="0.25">
      <c r="A46" s="24" t="s">
        <v>90</v>
      </c>
      <c r="B46" s="25" t="s">
        <v>74</v>
      </c>
      <c r="C46" s="26" t="s">
        <v>109</v>
      </c>
      <c r="D46" s="27">
        <v>174</v>
      </c>
      <c r="E46" s="27">
        <v>202</v>
      </c>
      <c r="F46" s="27">
        <v>148</v>
      </c>
      <c r="G46" s="28">
        <v>216</v>
      </c>
      <c r="H46" s="12">
        <v>0.45945945945945998</v>
      </c>
    </row>
    <row r="47" spans="1:8" s="17" customFormat="1" ht="19.649999999999999" customHeight="1" x14ac:dyDescent="0.25">
      <c r="A47" s="24" t="s">
        <v>90</v>
      </c>
      <c r="B47" s="25" t="s">
        <v>81</v>
      </c>
      <c r="C47" s="26" t="s">
        <v>110</v>
      </c>
      <c r="D47" s="27">
        <v>35</v>
      </c>
      <c r="E47" s="27">
        <v>27</v>
      </c>
      <c r="F47" s="27">
        <v>27</v>
      </c>
      <c r="G47" s="28">
        <v>48</v>
      </c>
      <c r="H47" s="12">
        <v>0.77777777777777801</v>
      </c>
    </row>
    <row r="48" spans="1:8" s="17" customFormat="1" ht="19.649999999999999" customHeight="1" x14ac:dyDescent="0.25">
      <c r="A48" s="24" t="s">
        <v>90</v>
      </c>
      <c r="B48" s="25" t="s">
        <v>74</v>
      </c>
      <c r="C48" s="26" t="s">
        <v>111</v>
      </c>
      <c r="D48" s="27">
        <v>89</v>
      </c>
      <c r="E48" s="27">
        <v>108</v>
      </c>
      <c r="F48" s="27">
        <v>88</v>
      </c>
      <c r="G48" s="28">
        <v>127</v>
      </c>
      <c r="H48" s="12">
        <v>0.44318181818181801</v>
      </c>
    </row>
    <row r="49" spans="1:8" s="17" customFormat="1" ht="19.649999999999999" customHeight="1" x14ac:dyDescent="0.25">
      <c r="A49" s="24" t="s">
        <v>90</v>
      </c>
      <c r="B49" s="25" t="s">
        <v>81</v>
      </c>
      <c r="C49" s="26" t="s">
        <v>112</v>
      </c>
      <c r="D49" s="27">
        <v>150</v>
      </c>
      <c r="E49" s="27">
        <v>147</v>
      </c>
      <c r="F49" s="27">
        <v>70</v>
      </c>
      <c r="G49" s="28">
        <v>61</v>
      </c>
      <c r="H49" s="12">
        <v>-0.128571428571429</v>
      </c>
    </row>
    <row r="50" spans="1:8" s="17" customFormat="1" ht="19.649999999999999" customHeight="1" x14ac:dyDescent="0.25">
      <c r="A50" s="24" t="s">
        <v>90</v>
      </c>
      <c r="B50" s="25" t="s">
        <v>81</v>
      </c>
      <c r="C50" s="26" t="s">
        <v>113</v>
      </c>
      <c r="D50" s="27">
        <v>70</v>
      </c>
      <c r="E50" s="27">
        <v>61</v>
      </c>
      <c r="F50" s="27">
        <v>37</v>
      </c>
      <c r="G50" s="28">
        <v>61</v>
      </c>
      <c r="H50" s="12">
        <v>0.64864864864864902</v>
      </c>
    </row>
    <row r="51" spans="1:8" s="17" customFormat="1" ht="19.649999999999999" customHeight="1" x14ac:dyDescent="0.25">
      <c r="A51" s="31"/>
      <c r="B51" s="32"/>
      <c r="C51" s="33" t="s">
        <v>45</v>
      </c>
      <c r="D51" s="34">
        <f>SUM(D28:D50)</f>
        <v>2857</v>
      </c>
      <c r="E51" s="34">
        <f>SUM(E28:E50)</f>
        <v>2963</v>
      </c>
      <c r="F51" s="34">
        <f>SUM(F28:F50)</f>
        <v>2814</v>
      </c>
      <c r="G51" s="35">
        <f>SUM(G28:G50)</f>
        <v>3016</v>
      </c>
      <c r="H51" s="36">
        <f>(G51-F51)/F51</f>
        <v>7.1783937455579247E-2</v>
      </c>
    </row>
    <row r="52" spans="1:8" s="17" customFormat="1" ht="19.649999999999999" customHeight="1" x14ac:dyDescent="0.25">
      <c r="A52" s="24" t="s">
        <v>114</v>
      </c>
      <c r="B52" s="25" t="s">
        <v>72</v>
      </c>
      <c r="C52" s="26" t="s">
        <v>115</v>
      </c>
      <c r="D52" s="27">
        <v>32</v>
      </c>
      <c r="E52" s="27">
        <v>35</v>
      </c>
      <c r="F52" s="27">
        <v>16</v>
      </c>
      <c r="G52" s="28">
        <v>19</v>
      </c>
      <c r="H52" s="12">
        <v>0.1875</v>
      </c>
    </row>
    <row r="53" spans="1:8" s="17" customFormat="1" ht="19.649999999999999" customHeight="1" x14ac:dyDescent="0.25">
      <c r="A53" s="24" t="s">
        <v>114</v>
      </c>
      <c r="B53" s="25" t="s">
        <v>72</v>
      </c>
      <c r="C53" s="26" t="s">
        <v>116</v>
      </c>
      <c r="D53" s="27">
        <v>8</v>
      </c>
      <c r="E53" s="27">
        <v>27</v>
      </c>
      <c r="F53" s="27">
        <v>23</v>
      </c>
      <c r="G53" s="28">
        <v>15</v>
      </c>
      <c r="H53" s="12">
        <v>-0.34782608695652201</v>
      </c>
    </row>
    <row r="54" spans="1:8" s="17" customFormat="1" ht="19.649999999999999" customHeight="1" x14ac:dyDescent="0.25">
      <c r="A54" s="24" t="s">
        <v>114</v>
      </c>
      <c r="B54" s="25" t="s">
        <v>81</v>
      </c>
      <c r="C54" s="26" t="s">
        <v>117</v>
      </c>
      <c r="D54" s="27">
        <v>10</v>
      </c>
      <c r="E54" s="27">
        <v>22</v>
      </c>
      <c r="F54" s="27">
        <v>11</v>
      </c>
      <c r="G54" s="28">
        <v>6</v>
      </c>
      <c r="H54" s="12">
        <v>-0.45454545454545497</v>
      </c>
    </row>
    <row r="55" spans="1:8" s="17" customFormat="1" ht="19.649999999999999" customHeight="1" x14ac:dyDescent="0.25">
      <c r="A55" s="24" t="s">
        <v>114</v>
      </c>
      <c r="B55" s="25" t="s">
        <v>72</v>
      </c>
      <c r="C55" s="26" t="s">
        <v>118</v>
      </c>
      <c r="D55" s="27">
        <v>21</v>
      </c>
      <c r="E55" s="27">
        <v>32</v>
      </c>
      <c r="F55" s="27">
        <v>19</v>
      </c>
      <c r="G55" s="28">
        <v>22</v>
      </c>
      <c r="H55" s="12">
        <v>0.157894736842105</v>
      </c>
    </row>
    <row r="56" spans="1:8" s="17" customFormat="1" ht="19.649999999999999" customHeight="1" x14ac:dyDescent="0.25">
      <c r="A56" s="24" t="s">
        <v>114</v>
      </c>
      <c r="B56" s="25" t="s">
        <v>72</v>
      </c>
      <c r="C56" s="26" t="s">
        <v>119</v>
      </c>
      <c r="D56" s="27">
        <v>14</v>
      </c>
      <c r="E56" s="27">
        <v>49</v>
      </c>
      <c r="F56" s="27">
        <v>25</v>
      </c>
      <c r="G56" s="28">
        <v>27</v>
      </c>
      <c r="H56" s="12">
        <v>0.08</v>
      </c>
    </row>
    <row r="57" spans="1:8" s="17" customFormat="1" ht="19.649999999999999" customHeight="1" x14ac:dyDescent="0.25">
      <c r="A57" s="24" t="s">
        <v>114</v>
      </c>
      <c r="B57" s="25" t="s">
        <v>69</v>
      </c>
      <c r="C57" s="26" t="s">
        <v>120</v>
      </c>
      <c r="D57" s="27">
        <v>9</v>
      </c>
      <c r="E57" s="27">
        <v>14</v>
      </c>
      <c r="F57" s="27"/>
      <c r="G57" s="28">
        <v>3</v>
      </c>
      <c r="H57" s="12"/>
    </row>
    <row r="58" spans="1:8" s="17" customFormat="1" ht="19.649999999999999" customHeight="1" x14ac:dyDescent="0.25">
      <c r="A58" s="24" t="s">
        <v>114</v>
      </c>
      <c r="B58" s="25" t="s">
        <v>69</v>
      </c>
      <c r="C58" s="26" t="s">
        <v>121</v>
      </c>
      <c r="D58" s="27">
        <v>38</v>
      </c>
      <c r="E58" s="27">
        <v>44</v>
      </c>
      <c r="F58" s="27">
        <v>32</v>
      </c>
      <c r="G58" s="28">
        <v>31</v>
      </c>
      <c r="H58" s="12">
        <v>-3.125E-2</v>
      </c>
    </row>
    <row r="59" spans="1:8" s="17" customFormat="1" ht="19.649999999999999" customHeight="1" x14ac:dyDescent="0.25">
      <c r="A59" s="24" t="s">
        <v>114</v>
      </c>
      <c r="B59" s="25" t="s">
        <v>74</v>
      </c>
      <c r="C59" s="26" t="s">
        <v>122</v>
      </c>
      <c r="D59" s="27">
        <v>123</v>
      </c>
      <c r="E59" s="27">
        <v>125</v>
      </c>
      <c r="F59" s="27">
        <v>139</v>
      </c>
      <c r="G59" s="28">
        <v>170</v>
      </c>
      <c r="H59" s="12">
        <v>0.22302158273381301</v>
      </c>
    </row>
    <row r="60" spans="1:8" s="17" customFormat="1" ht="19.649999999999999" customHeight="1" x14ac:dyDescent="0.25">
      <c r="A60" s="24" t="s">
        <v>114</v>
      </c>
      <c r="B60" s="25" t="s">
        <v>69</v>
      </c>
      <c r="C60" s="26" t="s">
        <v>123</v>
      </c>
      <c r="D60" s="27">
        <v>2</v>
      </c>
      <c r="E60" s="27">
        <v>3</v>
      </c>
      <c r="F60" s="27"/>
      <c r="G60" s="28"/>
      <c r="H60" s="12"/>
    </row>
    <row r="61" spans="1:8" s="17" customFormat="1" ht="19.649999999999999" customHeight="1" x14ac:dyDescent="0.25">
      <c r="A61" s="24" t="s">
        <v>114</v>
      </c>
      <c r="B61" s="25" t="s">
        <v>72</v>
      </c>
      <c r="C61" s="26" t="s">
        <v>124</v>
      </c>
      <c r="D61" s="27">
        <v>33</v>
      </c>
      <c r="E61" s="27">
        <v>31</v>
      </c>
      <c r="F61" s="27">
        <v>21</v>
      </c>
      <c r="G61" s="28">
        <v>38</v>
      </c>
      <c r="H61" s="12">
        <v>0.80952380952380998</v>
      </c>
    </row>
    <row r="62" spans="1:8" s="17" customFormat="1" ht="19.649999999999999" customHeight="1" x14ac:dyDescent="0.25">
      <c r="A62" s="24" t="s">
        <v>114</v>
      </c>
      <c r="B62" s="25" t="s">
        <v>81</v>
      </c>
      <c r="C62" s="26" t="s">
        <v>125</v>
      </c>
      <c r="D62" s="27">
        <v>4</v>
      </c>
      <c r="E62" s="27">
        <v>3</v>
      </c>
      <c r="F62" s="27">
        <v>1</v>
      </c>
      <c r="G62" s="28">
        <v>1</v>
      </c>
      <c r="H62" s="12">
        <v>0</v>
      </c>
    </row>
    <row r="63" spans="1:8" s="17" customFormat="1" ht="19.649999999999999" customHeight="1" x14ac:dyDescent="0.25">
      <c r="A63" s="24" t="s">
        <v>114</v>
      </c>
      <c r="B63" s="25" t="s">
        <v>81</v>
      </c>
      <c r="C63" s="26" t="s">
        <v>126</v>
      </c>
      <c r="D63" s="27">
        <v>24</v>
      </c>
      <c r="E63" s="27">
        <v>20</v>
      </c>
      <c r="F63" s="27">
        <v>11</v>
      </c>
      <c r="G63" s="28">
        <v>12</v>
      </c>
      <c r="H63" s="12">
        <v>9.0909090909090898E-2</v>
      </c>
    </row>
    <row r="64" spans="1:8" s="17" customFormat="1" ht="19.649999999999999" customHeight="1" x14ac:dyDescent="0.25">
      <c r="A64" s="31"/>
      <c r="B64" s="32"/>
      <c r="C64" s="33" t="s">
        <v>127</v>
      </c>
      <c r="D64" s="38">
        <f>SUM(D52:D63)</f>
        <v>318</v>
      </c>
      <c r="E64" s="38">
        <f t="shared" ref="E64:G64" si="0">SUM(E52:E63)</f>
        <v>405</v>
      </c>
      <c r="F64" s="38">
        <f t="shared" si="0"/>
        <v>298</v>
      </c>
      <c r="G64" s="38">
        <f t="shared" si="0"/>
        <v>344</v>
      </c>
      <c r="H64" s="39">
        <f>(G64-F64)/F64</f>
        <v>0.15436241610738255</v>
      </c>
    </row>
    <row r="65" spans="1:8" s="17" customFormat="1" ht="19.649999999999999" customHeight="1" x14ac:dyDescent="0.25">
      <c r="A65" s="26" t="s">
        <v>128</v>
      </c>
      <c r="B65" s="26"/>
      <c r="C65" s="40"/>
      <c r="D65" s="41">
        <f>SUM(D64,D51,D27)</f>
        <v>7193</v>
      </c>
      <c r="E65" s="41">
        <f t="shared" ref="E65:G65" si="1">SUM(E64,E51,E27)</f>
        <v>6395</v>
      </c>
      <c r="F65" s="41">
        <f t="shared" si="1"/>
        <v>5542</v>
      </c>
      <c r="G65" s="41">
        <f t="shared" si="1"/>
        <v>5444</v>
      </c>
      <c r="H65" s="42">
        <f>(G65-F65)/F65</f>
        <v>-1.7683146878383255E-2</v>
      </c>
    </row>
    <row r="66" spans="1:8" x14ac:dyDescent="0.25">
      <c r="D66" s="27"/>
      <c r="E66" s="27"/>
      <c r="F66" s="27"/>
      <c r="G66" s="28"/>
      <c r="H66" s="44"/>
    </row>
  </sheetData>
  <autoFilter ref="A11:H65" xr:uid="{CC0403D9-E868-4368-ABAC-4AEC91125654}"/>
  <mergeCells count="1">
    <mergeCell ref="A1:F1"/>
  </mergeCells>
  <pageMargins left="0.7" right="0.7"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339C-FCC2-4E46-B675-C0E195D82017}">
  <sheetPr>
    <tabColor theme="3" tint="0.89999084444715716"/>
  </sheetPr>
  <dimension ref="A1:N210"/>
  <sheetViews>
    <sheetView workbookViewId="0">
      <pane xSplit="3" ySplit="12" topLeftCell="D197" activePane="bottomRight" state="frozen"/>
      <selection activeCell="G15" sqref="G15"/>
      <selection pane="topRight" activeCell="G15" sqref="G15"/>
      <selection pane="bottomLeft" activeCell="G15" sqref="G15"/>
      <selection pane="bottomRight" activeCell="K111" sqref="K111"/>
    </sheetView>
  </sheetViews>
  <sheetFormatPr defaultRowHeight="12.5" x14ac:dyDescent="0.25"/>
  <cols>
    <col min="1" max="1" width="18.08984375" customWidth="1"/>
    <col min="2" max="2" width="42.08984375" customWidth="1"/>
    <col min="3" max="3" width="26.1796875" customWidth="1"/>
    <col min="4" max="4" width="11.6328125" customWidth="1"/>
    <col min="5" max="5" width="8.81640625" customWidth="1"/>
    <col min="6" max="6" width="9.36328125" customWidth="1"/>
    <col min="7" max="7" width="14.08984375" customWidth="1"/>
    <col min="8" max="8" width="11.08984375" customWidth="1"/>
    <col min="9" max="9" width="9.81640625" customWidth="1"/>
    <col min="10" max="10" width="11.08984375" customWidth="1"/>
    <col min="11" max="11" width="13" customWidth="1"/>
    <col min="12" max="12" width="7.1796875" customWidth="1"/>
    <col min="13" max="13" width="21.90625" customWidth="1"/>
  </cols>
  <sheetData>
    <row r="1" spans="1:14" s="17" customFormat="1" ht="34.65" customHeight="1" x14ac:dyDescent="0.25">
      <c r="A1" s="46" t="s">
        <v>46</v>
      </c>
      <c r="B1" s="46"/>
      <c r="C1" s="46"/>
      <c r="D1" s="46"/>
      <c r="E1" s="46"/>
      <c r="F1" s="46"/>
      <c r="G1" s="46"/>
      <c r="H1" s="46"/>
      <c r="I1" s="46"/>
      <c r="J1" s="46"/>
      <c r="K1" s="46"/>
      <c r="L1" s="46"/>
    </row>
    <row r="2" spans="1:14" s="17" customFormat="1" ht="10.75" customHeight="1" x14ac:dyDescent="0.25">
      <c r="A2" s="18" t="s">
        <v>47</v>
      </c>
      <c r="B2" s="19" t="s">
        <v>48</v>
      </c>
      <c r="C2" s="20"/>
      <c r="M2" s="47" t="s">
        <v>129</v>
      </c>
      <c r="N2" s="48"/>
    </row>
    <row r="3" spans="1:14" s="17" customFormat="1" ht="10.75" customHeight="1" x14ac:dyDescent="0.25">
      <c r="A3" s="18" t="s">
        <v>49</v>
      </c>
      <c r="B3" s="19">
        <v>45868</v>
      </c>
      <c r="C3" s="20"/>
      <c r="M3" s="49" t="s">
        <v>130</v>
      </c>
      <c r="N3" s="50" t="s">
        <v>131</v>
      </c>
    </row>
    <row r="4" spans="1:14" s="17" customFormat="1" ht="10.75" customHeight="1" x14ac:dyDescent="0.25">
      <c r="A4" s="18" t="s">
        <v>50</v>
      </c>
      <c r="B4" s="20" t="s">
        <v>51</v>
      </c>
      <c r="C4" s="20"/>
      <c r="M4" s="49" t="s">
        <v>132</v>
      </c>
      <c r="N4" s="20" t="s">
        <v>133</v>
      </c>
    </row>
    <row r="5" spans="1:14" s="17" customFormat="1" ht="10.75" customHeight="1" x14ac:dyDescent="0.25">
      <c r="A5" s="18"/>
      <c r="B5" s="20" t="s">
        <v>52</v>
      </c>
      <c r="C5" s="20"/>
      <c r="M5" s="49" t="s">
        <v>134</v>
      </c>
      <c r="N5" s="20" t="s">
        <v>135</v>
      </c>
    </row>
    <row r="6" spans="1:14" s="17" customFormat="1" ht="10.75" customHeight="1" x14ac:dyDescent="0.25">
      <c r="A6" s="18" t="s">
        <v>53</v>
      </c>
      <c r="B6" s="20" t="s">
        <v>54</v>
      </c>
      <c r="C6" s="20"/>
      <c r="M6" s="49" t="s">
        <v>136</v>
      </c>
      <c r="N6" s="20" t="s">
        <v>137</v>
      </c>
    </row>
    <row r="7" spans="1:14" s="17" customFormat="1" ht="10.75" customHeight="1" x14ac:dyDescent="0.25">
      <c r="A7" s="18" t="s">
        <v>55</v>
      </c>
      <c r="B7" s="20" t="s">
        <v>56</v>
      </c>
      <c r="C7" s="20"/>
      <c r="M7" s="49" t="s">
        <v>138</v>
      </c>
      <c r="N7" s="20" t="s">
        <v>139</v>
      </c>
    </row>
    <row r="8" spans="1:14" s="17" customFormat="1" ht="10.75" customHeight="1" x14ac:dyDescent="0.25">
      <c r="A8" s="18" t="s">
        <v>57</v>
      </c>
      <c r="B8" s="20" t="s">
        <v>58</v>
      </c>
      <c r="C8" s="20"/>
      <c r="M8" s="49" t="s">
        <v>140</v>
      </c>
      <c r="N8" s="20" t="s">
        <v>141</v>
      </c>
    </row>
    <row r="9" spans="1:14" s="17" customFormat="1" ht="10.75" customHeight="1" x14ac:dyDescent="0.25">
      <c r="A9" s="18" t="s">
        <v>59</v>
      </c>
      <c r="B9" s="20" t="s">
        <v>60</v>
      </c>
      <c r="C9" s="20"/>
      <c r="M9" s="49" t="s">
        <v>142</v>
      </c>
      <c r="N9" s="20" t="s">
        <v>143</v>
      </c>
    </row>
    <row r="10" spans="1:14" s="17" customFormat="1" ht="10.75" customHeight="1" x14ac:dyDescent="0.25">
      <c r="B10" s="51"/>
      <c r="M10" s="52" t="s">
        <v>144</v>
      </c>
      <c r="N10" s="53" t="s">
        <v>145</v>
      </c>
    </row>
    <row r="11" spans="1:14" s="17" customFormat="1" ht="16.25" customHeight="1" x14ac:dyDescent="0.25">
      <c r="B11" s="54" t="s">
        <v>146</v>
      </c>
    </row>
    <row r="12" spans="1:14" s="17" customFormat="1" ht="35" customHeight="1" x14ac:dyDescent="0.25">
      <c r="A12" s="55" t="s">
        <v>61</v>
      </c>
      <c r="B12" s="55" t="s">
        <v>2</v>
      </c>
      <c r="C12" s="55" t="s">
        <v>147</v>
      </c>
      <c r="D12" s="108" t="s">
        <v>130</v>
      </c>
      <c r="E12" s="108" t="s">
        <v>132</v>
      </c>
      <c r="F12" s="108" t="s">
        <v>134</v>
      </c>
      <c r="G12" s="108" t="s">
        <v>136</v>
      </c>
      <c r="H12" s="108" t="s">
        <v>138</v>
      </c>
      <c r="I12" s="108" t="s">
        <v>144</v>
      </c>
      <c r="J12" s="108" t="s">
        <v>140</v>
      </c>
      <c r="K12" s="108" t="s">
        <v>142</v>
      </c>
      <c r="L12" s="109" t="s">
        <v>148</v>
      </c>
    </row>
    <row r="13" spans="1:14" s="17" customFormat="1" ht="19.25" customHeight="1" x14ac:dyDescent="0.25">
      <c r="A13" s="56" t="s">
        <v>68</v>
      </c>
      <c r="B13" s="57" t="s">
        <v>11</v>
      </c>
      <c r="C13" s="57" t="s">
        <v>149</v>
      </c>
      <c r="D13" s="58">
        <v>23</v>
      </c>
      <c r="E13" s="58">
        <v>26</v>
      </c>
      <c r="F13" s="58">
        <v>4</v>
      </c>
      <c r="G13" s="58"/>
      <c r="H13" s="58"/>
      <c r="I13" s="58"/>
      <c r="J13" s="58"/>
      <c r="K13" s="58">
        <v>45</v>
      </c>
      <c r="L13" s="59">
        <v>98</v>
      </c>
    </row>
    <row r="14" spans="1:14" s="17" customFormat="1" ht="19.25" customHeight="1" x14ac:dyDescent="0.25">
      <c r="A14" s="56" t="s">
        <v>68</v>
      </c>
      <c r="B14" s="57" t="s">
        <v>11</v>
      </c>
      <c r="C14" s="57" t="s">
        <v>150</v>
      </c>
      <c r="D14" s="60">
        <v>1</v>
      </c>
      <c r="E14" s="60"/>
      <c r="F14" s="60"/>
      <c r="G14" s="60"/>
      <c r="H14" s="60"/>
      <c r="I14" s="60"/>
      <c r="J14" s="60"/>
      <c r="K14" s="60"/>
      <c r="L14" s="59">
        <v>1</v>
      </c>
    </row>
    <row r="15" spans="1:14" s="17" customFormat="1" ht="19.25" customHeight="1" x14ac:dyDescent="0.25">
      <c r="A15" s="56" t="s">
        <v>68</v>
      </c>
      <c r="B15" s="57" t="s">
        <v>11</v>
      </c>
      <c r="C15" s="57" t="s">
        <v>151</v>
      </c>
      <c r="D15" s="58">
        <v>2</v>
      </c>
      <c r="E15" s="58"/>
      <c r="F15" s="58">
        <v>1</v>
      </c>
      <c r="G15" s="58"/>
      <c r="H15" s="58"/>
      <c r="I15" s="58"/>
      <c r="J15" s="58"/>
      <c r="K15" s="58"/>
      <c r="L15" s="59">
        <v>3</v>
      </c>
    </row>
    <row r="16" spans="1:14" s="17" customFormat="1" ht="19.25" customHeight="1" x14ac:dyDescent="0.25">
      <c r="A16" s="61" t="s">
        <v>68</v>
      </c>
      <c r="B16" s="26" t="s">
        <v>70</v>
      </c>
      <c r="C16" s="62" t="s">
        <v>148</v>
      </c>
      <c r="D16" s="62">
        <v>26</v>
      </c>
      <c r="E16" s="62">
        <v>26</v>
      </c>
      <c r="F16" s="62">
        <v>5</v>
      </c>
      <c r="G16" s="62"/>
      <c r="H16" s="62"/>
      <c r="I16" s="62"/>
      <c r="J16" s="62"/>
      <c r="K16" s="62">
        <v>45</v>
      </c>
      <c r="L16" s="62">
        <v>102</v>
      </c>
    </row>
    <row r="17" spans="1:12" s="17" customFormat="1" ht="19.25" customHeight="1" x14ac:dyDescent="0.25">
      <c r="A17" s="56" t="s">
        <v>68</v>
      </c>
      <c r="B17" s="57" t="s">
        <v>12</v>
      </c>
      <c r="C17" s="57" t="s">
        <v>149</v>
      </c>
      <c r="D17" s="60">
        <v>10</v>
      </c>
      <c r="E17" s="60">
        <v>18</v>
      </c>
      <c r="F17" s="60">
        <v>2</v>
      </c>
      <c r="G17" s="60"/>
      <c r="H17" s="60"/>
      <c r="I17" s="60"/>
      <c r="J17" s="60"/>
      <c r="K17" s="60">
        <v>12</v>
      </c>
      <c r="L17" s="59">
        <v>42</v>
      </c>
    </row>
    <row r="18" spans="1:12" s="17" customFormat="1" ht="19.25" customHeight="1" x14ac:dyDescent="0.25">
      <c r="A18" s="56" t="s">
        <v>68</v>
      </c>
      <c r="B18" s="57" t="s">
        <v>12</v>
      </c>
      <c r="C18" s="57" t="s">
        <v>150</v>
      </c>
      <c r="D18" s="58">
        <v>1</v>
      </c>
      <c r="E18" s="58"/>
      <c r="F18" s="58">
        <v>1</v>
      </c>
      <c r="G18" s="58"/>
      <c r="H18" s="58"/>
      <c r="I18" s="58"/>
      <c r="J18" s="58"/>
      <c r="K18" s="58"/>
      <c r="L18" s="59">
        <v>2</v>
      </c>
    </row>
    <row r="19" spans="1:12" s="17" customFormat="1" ht="19.25" customHeight="1" x14ac:dyDescent="0.25">
      <c r="A19" s="56" t="s">
        <v>68</v>
      </c>
      <c r="B19" s="57" t="s">
        <v>12</v>
      </c>
      <c r="C19" s="57" t="s">
        <v>151</v>
      </c>
      <c r="D19" s="60"/>
      <c r="E19" s="60">
        <v>1</v>
      </c>
      <c r="F19" s="60"/>
      <c r="G19" s="60"/>
      <c r="H19" s="60"/>
      <c r="I19" s="60"/>
      <c r="J19" s="60"/>
      <c r="K19" s="60"/>
      <c r="L19" s="59">
        <v>1</v>
      </c>
    </row>
    <row r="20" spans="1:12" s="17" customFormat="1" ht="19.25" customHeight="1" x14ac:dyDescent="0.25">
      <c r="A20" s="61" t="s">
        <v>68</v>
      </c>
      <c r="B20" s="26" t="s">
        <v>71</v>
      </c>
      <c r="C20" s="62" t="s">
        <v>148</v>
      </c>
      <c r="D20" s="62">
        <v>11</v>
      </c>
      <c r="E20" s="62">
        <v>19</v>
      </c>
      <c r="F20" s="62">
        <v>3</v>
      </c>
      <c r="G20" s="62"/>
      <c r="H20" s="62"/>
      <c r="I20" s="62"/>
      <c r="J20" s="62"/>
      <c r="K20" s="62">
        <v>12</v>
      </c>
      <c r="L20" s="62">
        <v>45</v>
      </c>
    </row>
    <row r="21" spans="1:12" s="17" customFormat="1" ht="19.25" customHeight="1" x14ac:dyDescent="0.25">
      <c r="A21" s="56" t="s">
        <v>68</v>
      </c>
      <c r="B21" s="57" t="s">
        <v>13</v>
      </c>
      <c r="C21" s="57" t="s">
        <v>149</v>
      </c>
      <c r="D21" s="58">
        <v>6</v>
      </c>
      <c r="E21" s="58">
        <v>36</v>
      </c>
      <c r="F21" s="58">
        <v>16</v>
      </c>
      <c r="G21" s="58">
        <v>12</v>
      </c>
      <c r="H21" s="58">
        <v>1</v>
      </c>
      <c r="I21" s="58">
        <v>1</v>
      </c>
      <c r="J21" s="58"/>
      <c r="K21" s="58">
        <v>49</v>
      </c>
      <c r="L21" s="59">
        <v>121</v>
      </c>
    </row>
    <row r="22" spans="1:12" s="17" customFormat="1" ht="19.25" customHeight="1" x14ac:dyDescent="0.25">
      <c r="A22" s="56" t="s">
        <v>68</v>
      </c>
      <c r="B22" s="57" t="s">
        <v>13</v>
      </c>
      <c r="C22" s="57" t="s">
        <v>150</v>
      </c>
      <c r="D22" s="60"/>
      <c r="E22" s="60">
        <v>1</v>
      </c>
      <c r="F22" s="60">
        <v>11</v>
      </c>
      <c r="G22" s="60">
        <v>61</v>
      </c>
      <c r="H22" s="60">
        <v>2</v>
      </c>
      <c r="I22" s="60"/>
      <c r="J22" s="60"/>
      <c r="K22" s="60">
        <v>17</v>
      </c>
      <c r="L22" s="59">
        <v>92</v>
      </c>
    </row>
    <row r="23" spans="1:12" s="17" customFormat="1" ht="19.25" customHeight="1" x14ac:dyDescent="0.25">
      <c r="A23" s="56" t="s">
        <v>68</v>
      </c>
      <c r="B23" s="57" t="s">
        <v>13</v>
      </c>
      <c r="C23" s="57" t="s">
        <v>151</v>
      </c>
      <c r="D23" s="58">
        <v>2</v>
      </c>
      <c r="E23" s="58">
        <v>1</v>
      </c>
      <c r="F23" s="58">
        <v>13</v>
      </c>
      <c r="G23" s="58">
        <v>51</v>
      </c>
      <c r="H23" s="58"/>
      <c r="I23" s="58">
        <v>1</v>
      </c>
      <c r="J23" s="58"/>
      <c r="K23" s="58">
        <v>21</v>
      </c>
      <c r="L23" s="59">
        <v>89</v>
      </c>
    </row>
    <row r="24" spans="1:12" s="17" customFormat="1" ht="19.25" customHeight="1" x14ac:dyDescent="0.25">
      <c r="A24" s="61" t="s">
        <v>68</v>
      </c>
      <c r="B24" s="26" t="s">
        <v>73</v>
      </c>
      <c r="C24" s="62" t="s">
        <v>148</v>
      </c>
      <c r="D24" s="62">
        <v>8</v>
      </c>
      <c r="E24" s="62">
        <v>38</v>
      </c>
      <c r="F24" s="62">
        <v>40</v>
      </c>
      <c r="G24" s="62">
        <v>124</v>
      </c>
      <c r="H24" s="62">
        <v>3</v>
      </c>
      <c r="I24" s="62">
        <v>2</v>
      </c>
      <c r="J24" s="62"/>
      <c r="K24" s="62">
        <v>87</v>
      </c>
      <c r="L24" s="62">
        <v>302</v>
      </c>
    </row>
    <row r="25" spans="1:12" s="17" customFormat="1" ht="19.25" customHeight="1" x14ac:dyDescent="0.25">
      <c r="A25" s="56" t="s">
        <v>68</v>
      </c>
      <c r="B25" s="57" t="s">
        <v>14</v>
      </c>
      <c r="C25" s="57" t="s">
        <v>149</v>
      </c>
      <c r="D25" s="60">
        <v>18</v>
      </c>
      <c r="E25" s="60">
        <v>37</v>
      </c>
      <c r="F25" s="60">
        <v>8</v>
      </c>
      <c r="G25" s="60"/>
      <c r="H25" s="60"/>
      <c r="I25" s="60"/>
      <c r="J25" s="60"/>
      <c r="K25" s="60">
        <v>46</v>
      </c>
      <c r="L25" s="59">
        <v>109</v>
      </c>
    </row>
    <row r="26" spans="1:12" s="17" customFormat="1" ht="19.25" customHeight="1" x14ac:dyDescent="0.25">
      <c r="A26" s="56" t="s">
        <v>68</v>
      </c>
      <c r="B26" s="57" t="s">
        <v>14</v>
      </c>
      <c r="C26" s="57" t="s">
        <v>150</v>
      </c>
      <c r="D26" s="58">
        <v>1</v>
      </c>
      <c r="E26" s="58">
        <v>1</v>
      </c>
      <c r="F26" s="58">
        <v>5</v>
      </c>
      <c r="G26" s="58"/>
      <c r="H26" s="58"/>
      <c r="I26" s="58"/>
      <c r="J26" s="58"/>
      <c r="K26" s="58"/>
      <c r="L26" s="59">
        <v>7</v>
      </c>
    </row>
    <row r="27" spans="1:12" s="17" customFormat="1" ht="19.25" customHeight="1" x14ac:dyDescent="0.25">
      <c r="A27" s="56" t="s">
        <v>68</v>
      </c>
      <c r="B27" s="57" t="s">
        <v>14</v>
      </c>
      <c r="C27" s="57" t="s">
        <v>151</v>
      </c>
      <c r="D27" s="60">
        <v>2</v>
      </c>
      <c r="E27" s="60">
        <v>1</v>
      </c>
      <c r="F27" s="60">
        <v>1</v>
      </c>
      <c r="G27" s="60">
        <v>2</v>
      </c>
      <c r="H27" s="60"/>
      <c r="I27" s="60"/>
      <c r="J27" s="60"/>
      <c r="K27" s="60">
        <v>1</v>
      </c>
      <c r="L27" s="59">
        <v>7</v>
      </c>
    </row>
    <row r="28" spans="1:12" s="17" customFormat="1" ht="19.25" customHeight="1" x14ac:dyDescent="0.25">
      <c r="A28" s="61" t="s">
        <v>68</v>
      </c>
      <c r="B28" s="26" t="s">
        <v>75</v>
      </c>
      <c r="C28" s="62" t="s">
        <v>148</v>
      </c>
      <c r="D28" s="62">
        <v>21</v>
      </c>
      <c r="E28" s="62">
        <v>39</v>
      </c>
      <c r="F28" s="62">
        <v>14</v>
      </c>
      <c r="G28" s="62">
        <v>2</v>
      </c>
      <c r="H28" s="62"/>
      <c r="I28" s="62"/>
      <c r="J28" s="62"/>
      <c r="K28" s="62">
        <v>47</v>
      </c>
      <c r="L28" s="62">
        <v>123</v>
      </c>
    </row>
    <row r="29" spans="1:12" s="17" customFormat="1" ht="19.25" customHeight="1" x14ac:dyDescent="0.25">
      <c r="A29" s="56" t="s">
        <v>68</v>
      </c>
      <c r="B29" s="57" t="s">
        <v>15</v>
      </c>
      <c r="C29" s="57" t="s">
        <v>149</v>
      </c>
      <c r="D29" s="58"/>
      <c r="E29" s="58"/>
      <c r="F29" s="58">
        <v>2</v>
      </c>
      <c r="G29" s="58"/>
      <c r="H29" s="58"/>
      <c r="I29" s="58"/>
      <c r="J29" s="58"/>
      <c r="K29" s="58">
        <v>100</v>
      </c>
      <c r="L29" s="59">
        <v>102</v>
      </c>
    </row>
    <row r="30" spans="1:12" s="17" customFormat="1" ht="19.25" customHeight="1" x14ac:dyDescent="0.25">
      <c r="A30" s="56" t="s">
        <v>68</v>
      </c>
      <c r="B30" s="57" t="s">
        <v>15</v>
      </c>
      <c r="C30" s="57" t="s">
        <v>150</v>
      </c>
      <c r="D30" s="60"/>
      <c r="E30" s="60"/>
      <c r="F30" s="60">
        <v>8</v>
      </c>
      <c r="G30" s="60">
        <v>3</v>
      </c>
      <c r="H30" s="60"/>
      <c r="I30" s="60"/>
      <c r="J30" s="60"/>
      <c r="K30" s="60">
        <v>25</v>
      </c>
      <c r="L30" s="59">
        <v>36</v>
      </c>
    </row>
    <row r="31" spans="1:12" s="17" customFormat="1" ht="19.25" customHeight="1" x14ac:dyDescent="0.25">
      <c r="A31" s="56" t="s">
        <v>68</v>
      </c>
      <c r="B31" s="57" t="s">
        <v>15</v>
      </c>
      <c r="C31" s="57" t="s">
        <v>151</v>
      </c>
      <c r="D31" s="58">
        <v>1</v>
      </c>
      <c r="E31" s="58"/>
      <c r="F31" s="58">
        <v>1</v>
      </c>
      <c r="G31" s="58">
        <v>3</v>
      </c>
      <c r="H31" s="58"/>
      <c r="I31" s="58"/>
      <c r="J31" s="58"/>
      <c r="K31" s="58">
        <v>9</v>
      </c>
      <c r="L31" s="59">
        <v>14</v>
      </c>
    </row>
    <row r="32" spans="1:12" s="17" customFormat="1" ht="19.25" customHeight="1" x14ac:dyDescent="0.25">
      <c r="A32" s="61" t="s">
        <v>68</v>
      </c>
      <c r="B32" s="26" t="s">
        <v>76</v>
      </c>
      <c r="C32" s="62" t="s">
        <v>148</v>
      </c>
      <c r="D32" s="62">
        <v>1</v>
      </c>
      <c r="E32" s="62"/>
      <c r="F32" s="62">
        <v>11</v>
      </c>
      <c r="G32" s="62">
        <v>6</v>
      </c>
      <c r="H32" s="62"/>
      <c r="I32" s="62"/>
      <c r="J32" s="62"/>
      <c r="K32" s="62">
        <v>134</v>
      </c>
      <c r="L32" s="62">
        <v>152</v>
      </c>
    </row>
    <row r="33" spans="1:12" s="17" customFormat="1" ht="19.25" customHeight="1" x14ac:dyDescent="0.25">
      <c r="A33" s="56" t="s">
        <v>68</v>
      </c>
      <c r="B33" s="57" t="s">
        <v>16</v>
      </c>
      <c r="C33" s="57" t="s">
        <v>149</v>
      </c>
      <c r="D33" s="60">
        <v>29</v>
      </c>
      <c r="E33" s="60">
        <v>22</v>
      </c>
      <c r="F33" s="60">
        <v>15</v>
      </c>
      <c r="G33" s="60">
        <v>2</v>
      </c>
      <c r="H33" s="60">
        <v>2</v>
      </c>
      <c r="I33" s="60"/>
      <c r="J33" s="60"/>
      <c r="K33" s="60">
        <v>19</v>
      </c>
      <c r="L33" s="59">
        <v>89</v>
      </c>
    </row>
    <row r="34" spans="1:12" s="17" customFormat="1" ht="19.25" customHeight="1" x14ac:dyDescent="0.25">
      <c r="A34" s="56" t="s">
        <v>68</v>
      </c>
      <c r="B34" s="57" t="s">
        <v>16</v>
      </c>
      <c r="C34" s="57" t="s">
        <v>150</v>
      </c>
      <c r="D34" s="58">
        <v>3</v>
      </c>
      <c r="E34" s="58">
        <v>3</v>
      </c>
      <c r="F34" s="58">
        <v>14</v>
      </c>
      <c r="G34" s="58">
        <v>23</v>
      </c>
      <c r="H34" s="58"/>
      <c r="I34" s="58"/>
      <c r="J34" s="58"/>
      <c r="K34" s="58">
        <v>4</v>
      </c>
      <c r="L34" s="59">
        <v>47</v>
      </c>
    </row>
    <row r="35" spans="1:12" s="17" customFormat="1" ht="19.25" customHeight="1" x14ac:dyDescent="0.25">
      <c r="A35" s="56" t="s">
        <v>68</v>
      </c>
      <c r="B35" s="57" t="s">
        <v>16</v>
      </c>
      <c r="C35" s="57" t="s">
        <v>151</v>
      </c>
      <c r="D35" s="60">
        <v>4</v>
      </c>
      <c r="E35" s="60">
        <v>1</v>
      </c>
      <c r="F35" s="60">
        <v>19</v>
      </c>
      <c r="G35" s="60">
        <v>19</v>
      </c>
      <c r="H35" s="60">
        <v>1</v>
      </c>
      <c r="I35" s="60"/>
      <c r="J35" s="60"/>
      <c r="K35" s="60">
        <v>3</v>
      </c>
      <c r="L35" s="59">
        <v>47</v>
      </c>
    </row>
    <row r="36" spans="1:12" s="17" customFormat="1" ht="19.25" customHeight="1" x14ac:dyDescent="0.25">
      <c r="A36" s="61" t="s">
        <v>68</v>
      </c>
      <c r="B36" s="26" t="s">
        <v>78</v>
      </c>
      <c r="C36" s="62" t="s">
        <v>148</v>
      </c>
      <c r="D36" s="62">
        <v>36</v>
      </c>
      <c r="E36" s="62">
        <v>26</v>
      </c>
      <c r="F36" s="62">
        <v>48</v>
      </c>
      <c r="G36" s="62">
        <v>44</v>
      </c>
      <c r="H36" s="62">
        <v>3</v>
      </c>
      <c r="I36" s="62"/>
      <c r="J36" s="62"/>
      <c r="K36" s="62">
        <v>26</v>
      </c>
      <c r="L36" s="62">
        <v>183</v>
      </c>
    </row>
    <row r="37" spans="1:12" s="17" customFormat="1" ht="19.25" customHeight="1" x14ac:dyDescent="0.25">
      <c r="A37" s="56" t="s">
        <v>68</v>
      </c>
      <c r="B37" s="57" t="s">
        <v>17</v>
      </c>
      <c r="C37" s="57" t="s">
        <v>149</v>
      </c>
      <c r="D37" s="58"/>
      <c r="E37" s="58"/>
      <c r="F37" s="58">
        <v>2</v>
      </c>
      <c r="G37" s="58">
        <v>4</v>
      </c>
      <c r="H37" s="58"/>
      <c r="I37" s="58"/>
      <c r="J37" s="58"/>
      <c r="K37" s="58">
        <v>44</v>
      </c>
      <c r="L37" s="59">
        <v>50</v>
      </c>
    </row>
    <row r="38" spans="1:12" s="17" customFormat="1" ht="19.25" customHeight="1" x14ac:dyDescent="0.25">
      <c r="A38" s="56" t="s">
        <v>68</v>
      </c>
      <c r="B38" s="57" t="s">
        <v>17</v>
      </c>
      <c r="C38" s="57" t="s">
        <v>150</v>
      </c>
      <c r="D38" s="60">
        <v>1</v>
      </c>
      <c r="E38" s="60"/>
      <c r="F38" s="60">
        <v>9</v>
      </c>
      <c r="G38" s="60">
        <v>20</v>
      </c>
      <c r="H38" s="60"/>
      <c r="I38" s="60"/>
      <c r="J38" s="60"/>
      <c r="K38" s="60">
        <v>41</v>
      </c>
      <c r="L38" s="59">
        <v>71</v>
      </c>
    </row>
    <row r="39" spans="1:12" s="17" customFormat="1" ht="19.25" customHeight="1" x14ac:dyDescent="0.25">
      <c r="A39" s="56" t="s">
        <v>68</v>
      </c>
      <c r="B39" s="57" t="s">
        <v>17</v>
      </c>
      <c r="C39" s="57" t="s">
        <v>151</v>
      </c>
      <c r="D39" s="58"/>
      <c r="E39" s="58"/>
      <c r="F39" s="58">
        <v>3</v>
      </c>
      <c r="G39" s="58">
        <v>6</v>
      </c>
      <c r="H39" s="58"/>
      <c r="I39" s="58"/>
      <c r="J39" s="58"/>
      <c r="K39" s="58">
        <v>17</v>
      </c>
      <c r="L39" s="59">
        <v>26</v>
      </c>
    </row>
    <row r="40" spans="1:12" s="17" customFormat="1" ht="19.25" customHeight="1" x14ac:dyDescent="0.25">
      <c r="A40" s="61" t="s">
        <v>68</v>
      </c>
      <c r="B40" s="26" t="s">
        <v>79</v>
      </c>
      <c r="C40" s="62" t="s">
        <v>148</v>
      </c>
      <c r="D40" s="62">
        <v>1</v>
      </c>
      <c r="E40" s="62"/>
      <c r="F40" s="62">
        <v>14</v>
      </c>
      <c r="G40" s="62">
        <v>30</v>
      </c>
      <c r="H40" s="62"/>
      <c r="I40" s="62"/>
      <c r="J40" s="62"/>
      <c r="K40" s="62">
        <v>102</v>
      </c>
      <c r="L40" s="62">
        <v>147</v>
      </c>
    </row>
    <row r="41" spans="1:12" s="17" customFormat="1" ht="19.25" customHeight="1" x14ac:dyDescent="0.25">
      <c r="A41" s="56" t="s">
        <v>68</v>
      </c>
      <c r="B41" s="57" t="s">
        <v>18</v>
      </c>
      <c r="C41" s="57" t="s">
        <v>149</v>
      </c>
      <c r="D41" s="60">
        <v>2</v>
      </c>
      <c r="E41" s="60">
        <v>70</v>
      </c>
      <c r="F41" s="60">
        <v>18</v>
      </c>
      <c r="G41" s="60"/>
      <c r="H41" s="60"/>
      <c r="I41" s="60"/>
      <c r="J41" s="60"/>
      <c r="K41" s="60">
        <v>74</v>
      </c>
      <c r="L41" s="59">
        <v>164</v>
      </c>
    </row>
    <row r="42" spans="1:12" s="17" customFormat="1" ht="19.25" customHeight="1" x14ac:dyDescent="0.25">
      <c r="A42" s="56" t="s">
        <v>68</v>
      </c>
      <c r="B42" s="57" t="s">
        <v>18</v>
      </c>
      <c r="C42" s="57" t="s">
        <v>150</v>
      </c>
      <c r="D42" s="58"/>
      <c r="E42" s="58">
        <v>1</v>
      </c>
      <c r="F42" s="58"/>
      <c r="G42" s="58"/>
      <c r="H42" s="58"/>
      <c r="I42" s="58"/>
      <c r="J42" s="58"/>
      <c r="K42" s="58">
        <v>1</v>
      </c>
      <c r="L42" s="59">
        <v>2</v>
      </c>
    </row>
    <row r="43" spans="1:12" s="17" customFormat="1" ht="19.25" customHeight="1" x14ac:dyDescent="0.25">
      <c r="A43" s="56" t="s">
        <v>68</v>
      </c>
      <c r="B43" s="57" t="s">
        <v>18</v>
      </c>
      <c r="C43" s="57" t="s">
        <v>151</v>
      </c>
      <c r="D43" s="60"/>
      <c r="E43" s="60">
        <v>1</v>
      </c>
      <c r="F43" s="60">
        <v>1</v>
      </c>
      <c r="G43" s="60">
        <v>8</v>
      </c>
      <c r="H43" s="60"/>
      <c r="I43" s="60"/>
      <c r="J43" s="60"/>
      <c r="K43" s="60">
        <v>2</v>
      </c>
      <c r="L43" s="59">
        <v>12</v>
      </c>
    </row>
    <row r="44" spans="1:12" s="17" customFormat="1" ht="19.25" customHeight="1" x14ac:dyDescent="0.25">
      <c r="A44" s="61" t="s">
        <v>68</v>
      </c>
      <c r="B44" s="26" t="s">
        <v>82</v>
      </c>
      <c r="C44" s="62" t="s">
        <v>148</v>
      </c>
      <c r="D44" s="62">
        <v>2</v>
      </c>
      <c r="E44" s="62">
        <v>72</v>
      </c>
      <c r="F44" s="62">
        <v>19</v>
      </c>
      <c r="G44" s="62">
        <v>8</v>
      </c>
      <c r="H44" s="62"/>
      <c r="I44" s="62"/>
      <c r="J44" s="62"/>
      <c r="K44" s="62">
        <v>77</v>
      </c>
      <c r="L44" s="62">
        <v>178</v>
      </c>
    </row>
    <row r="45" spans="1:12" s="17" customFormat="1" ht="19.25" customHeight="1" x14ac:dyDescent="0.25">
      <c r="A45" s="56" t="s">
        <v>68</v>
      </c>
      <c r="B45" s="57" t="s">
        <v>19</v>
      </c>
      <c r="C45" s="57" t="s">
        <v>149</v>
      </c>
      <c r="D45" s="58"/>
      <c r="E45" s="58">
        <v>2</v>
      </c>
      <c r="F45" s="58"/>
      <c r="G45" s="58"/>
      <c r="H45" s="58"/>
      <c r="I45" s="58"/>
      <c r="J45" s="58"/>
      <c r="K45" s="58">
        <v>74</v>
      </c>
      <c r="L45" s="59">
        <v>76</v>
      </c>
    </row>
    <row r="46" spans="1:12" s="17" customFormat="1" ht="19.25" customHeight="1" x14ac:dyDescent="0.25">
      <c r="A46" s="56" t="s">
        <v>68</v>
      </c>
      <c r="B46" s="57" t="s">
        <v>19</v>
      </c>
      <c r="C46" s="57" t="s">
        <v>150</v>
      </c>
      <c r="D46" s="60"/>
      <c r="E46" s="60"/>
      <c r="F46" s="60"/>
      <c r="G46" s="60"/>
      <c r="H46" s="60"/>
      <c r="I46" s="60"/>
      <c r="J46" s="60"/>
      <c r="K46" s="60">
        <v>1</v>
      </c>
      <c r="L46" s="59">
        <v>1</v>
      </c>
    </row>
    <row r="47" spans="1:12" s="17" customFormat="1" ht="18.649999999999999" customHeight="1" x14ac:dyDescent="0.25">
      <c r="A47" s="56" t="s">
        <v>68</v>
      </c>
      <c r="B47" s="57" t="s">
        <v>19</v>
      </c>
      <c r="C47" s="57" t="s">
        <v>151</v>
      </c>
      <c r="D47" s="58"/>
      <c r="E47" s="58"/>
      <c r="F47" s="58"/>
      <c r="G47" s="58"/>
      <c r="H47" s="58"/>
      <c r="I47" s="58"/>
      <c r="J47" s="58"/>
      <c r="K47" s="58"/>
      <c r="L47" s="59"/>
    </row>
    <row r="48" spans="1:12" s="17" customFormat="1" ht="19.25" customHeight="1" x14ac:dyDescent="0.25">
      <c r="A48" s="61" t="s">
        <v>68</v>
      </c>
      <c r="B48" s="26" t="s">
        <v>83</v>
      </c>
      <c r="C48" s="62" t="s">
        <v>148</v>
      </c>
      <c r="D48" s="62"/>
      <c r="E48" s="62">
        <v>2</v>
      </c>
      <c r="F48" s="62"/>
      <c r="G48" s="62"/>
      <c r="H48" s="62"/>
      <c r="I48" s="62"/>
      <c r="J48" s="62"/>
      <c r="K48" s="62">
        <v>75</v>
      </c>
      <c r="L48" s="62">
        <v>77</v>
      </c>
    </row>
    <row r="49" spans="1:12" s="17" customFormat="1" ht="19.25" customHeight="1" x14ac:dyDescent="0.25">
      <c r="A49" s="56" t="s">
        <v>68</v>
      </c>
      <c r="B49" s="57" t="s">
        <v>20</v>
      </c>
      <c r="C49" s="57" t="s">
        <v>149</v>
      </c>
      <c r="D49" s="60">
        <v>69</v>
      </c>
      <c r="E49" s="60">
        <v>85</v>
      </c>
      <c r="F49" s="60">
        <v>14</v>
      </c>
      <c r="G49" s="60"/>
      <c r="H49" s="60"/>
      <c r="I49" s="60"/>
      <c r="J49" s="60"/>
      <c r="K49" s="60">
        <v>110</v>
      </c>
      <c r="L49" s="59">
        <v>278</v>
      </c>
    </row>
    <row r="50" spans="1:12" s="17" customFormat="1" ht="18.649999999999999" customHeight="1" x14ac:dyDescent="0.25">
      <c r="A50" s="56" t="s">
        <v>68</v>
      </c>
      <c r="B50" s="57" t="s">
        <v>20</v>
      </c>
      <c r="C50" s="57" t="s">
        <v>150</v>
      </c>
      <c r="D50" s="58"/>
      <c r="E50" s="58"/>
      <c r="F50" s="58"/>
      <c r="G50" s="58"/>
      <c r="H50" s="58"/>
      <c r="I50" s="58"/>
      <c r="J50" s="58"/>
      <c r="K50" s="58"/>
      <c r="L50" s="59"/>
    </row>
    <row r="51" spans="1:12" s="17" customFormat="1" ht="19.25" customHeight="1" x14ac:dyDescent="0.25">
      <c r="A51" s="56" t="s">
        <v>68</v>
      </c>
      <c r="B51" s="57" t="s">
        <v>20</v>
      </c>
      <c r="C51" s="57" t="s">
        <v>151</v>
      </c>
      <c r="D51" s="60">
        <v>2</v>
      </c>
      <c r="E51" s="60">
        <v>1</v>
      </c>
      <c r="F51" s="60"/>
      <c r="G51" s="60">
        <v>1</v>
      </c>
      <c r="H51" s="60"/>
      <c r="I51" s="60"/>
      <c r="J51" s="60"/>
      <c r="K51" s="60"/>
      <c r="L51" s="59">
        <v>4</v>
      </c>
    </row>
    <row r="52" spans="1:12" s="17" customFormat="1" ht="19.25" customHeight="1" x14ac:dyDescent="0.25">
      <c r="A52" s="61" t="s">
        <v>68</v>
      </c>
      <c r="B52" s="26" t="s">
        <v>84</v>
      </c>
      <c r="C52" s="62" t="s">
        <v>148</v>
      </c>
      <c r="D52" s="62">
        <v>71</v>
      </c>
      <c r="E52" s="62">
        <v>86</v>
      </c>
      <c r="F52" s="62">
        <v>14</v>
      </c>
      <c r="G52" s="62">
        <v>1</v>
      </c>
      <c r="H52" s="62"/>
      <c r="I52" s="62"/>
      <c r="J52" s="62"/>
      <c r="K52" s="62">
        <v>110</v>
      </c>
      <c r="L52" s="62">
        <v>282</v>
      </c>
    </row>
    <row r="53" spans="1:12" s="17" customFormat="1" ht="19.25" customHeight="1" x14ac:dyDescent="0.25">
      <c r="A53" s="56" t="s">
        <v>68</v>
      </c>
      <c r="B53" s="57" t="s">
        <v>21</v>
      </c>
      <c r="C53" s="57" t="s">
        <v>149</v>
      </c>
      <c r="D53" s="58">
        <v>12</v>
      </c>
      <c r="E53" s="58">
        <v>12</v>
      </c>
      <c r="F53" s="58">
        <v>11</v>
      </c>
      <c r="G53" s="58">
        <v>6</v>
      </c>
      <c r="H53" s="58">
        <v>2</v>
      </c>
      <c r="I53" s="58"/>
      <c r="J53" s="58"/>
      <c r="K53" s="58">
        <v>17</v>
      </c>
      <c r="L53" s="59">
        <v>60</v>
      </c>
    </row>
    <row r="54" spans="1:12" s="17" customFormat="1" ht="19.25" customHeight="1" x14ac:dyDescent="0.25">
      <c r="A54" s="56" t="s">
        <v>68</v>
      </c>
      <c r="B54" s="57" t="s">
        <v>21</v>
      </c>
      <c r="C54" s="57" t="s">
        <v>150</v>
      </c>
      <c r="D54" s="60">
        <v>1</v>
      </c>
      <c r="E54" s="60">
        <v>1</v>
      </c>
      <c r="F54" s="60">
        <v>7</v>
      </c>
      <c r="G54" s="60">
        <v>37</v>
      </c>
      <c r="H54" s="60">
        <v>3</v>
      </c>
      <c r="I54" s="60">
        <v>1</v>
      </c>
      <c r="J54" s="60"/>
      <c r="K54" s="60">
        <v>10</v>
      </c>
      <c r="L54" s="59">
        <v>60</v>
      </c>
    </row>
    <row r="55" spans="1:12" s="17" customFormat="1" ht="19.25" customHeight="1" x14ac:dyDescent="0.25">
      <c r="A55" s="56" t="s">
        <v>68</v>
      </c>
      <c r="B55" s="57" t="s">
        <v>21</v>
      </c>
      <c r="C55" s="57" t="s">
        <v>151</v>
      </c>
      <c r="D55" s="58">
        <v>3</v>
      </c>
      <c r="E55" s="58"/>
      <c r="F55" s="58">
        <v>7</v>
      </c>
      <c r="G55" s="58">
        <v>14</v>
      </c>
      <c r="H55" s="58">
        <v>1</v>
      </c>
      <c r="I55" s="58"/>
      <c r="J55" s="58"/>
      <c r="K55" s="58">
        <v>2</v>
      </c>
      <c r="L55" s="59">
        <v>27</v>
      </c>
    </row>
    <row r="56" spans="1:12" s="17" customFormat="1" ht="19.25" customHeight="1" x14ac:dyDescent="0.25">
      <c r="A56" s="61" t="s">
        <v>68</v>
      </c>
      <c r="B56" s="26" t="s">
        <v>85</v>
      </c>
      <c r="C56" s="62" t="s">
        <v>148</v>
      </c>
      <c r="D56" s="62">
        <v>16</v>
      </c>
      <c r="E56" s="62">
        <v>13</v>
      </c>
      <c r="F56" s="62">
        <v>25</v>
      </c>
      <c r="G56" s="62">
        <v>57</v>
      </c>
      <c r="H56" s="62">
        <v>6</v>
      </c>
      <c r="I56" s="62">
        <v>1</v>
      </c>
      <c r="J56" s="62"/>
      <c r="K56" s="62">
        <v>29</v>
      </c>
      <c r="L56" s="62">
        <v>147</v>
      </c>
    </row>
    <row r="57" spans="1:12" s="17" customFormat="1" ht="19.25" customHeight="1" x14ac:dyDescent="0.25">
      <c r="A57" s="56" t="s">
        <v>68</v>
      </c>
      <c r="B57" s="57" t="s">
        <v>22</v>
      </c>
      <c r="C57" s="57" t="s">
        <v>149</v>
      </c>
      <c r="D57" s="60">
        <v>19</v>
      </c>
      <c r="E57" s="60">
        <v>47</v>
      </c>
      <c r="F57" s="60">
        <v>12</v>
      </c>
      <c r="G57" s="60"/>
      <c r="H57" s="60"/>
      <c r="I57" s="60"/>
      <c r="J57" s="60"/>
      <c r="K57" s="60">
        <v>49</v>
      </c>
      <c r="L57" s="59">
        <v>127</v>
      </c>
    </row>
    <row r="58" spans="1:12" s="17" customFormat="1" ht="19.25" customHeight="1" x14ac:dyDescent="0.25">
      <c r="A58" s="56" t="s">
        <v>68</v>
      </c>
      <c r="B58" s="57" t="s">
        <v>22</v>
      </c>
      <c r="C58" s="57" t="s">
        <v>150</v>
      </c>
      <c r="D58" s="58">
        <v>1</v>
      </c>
      <c r="E58" s="58"/>
      <c r="F58" s="58"/>
      <c r="G58" s="58"/>
      <c r="H58" s="58"/>
      <c r="I58" s="58"/>
      <c r="J58" s="58"/>
      <c r="K58" s="58"/>
      <c r="L58" s="59">
        <v>1</v>
      </c>
    </row>
    <row r="59" spans="1:12" s="17" customFormat="1" ht="19.25" customHeight="1" x14ac:dyDescent="0.25">
      <c r="A59" s="56" t="s">
        <v>68</v>
      </c>
      <c r="B59" s="57" t="s">
        <v>22</v>
      </c>
      <c r="C59" s="57" t="s">
        <v>151</v>
      </c>
      <c r="D59" s="60">
        <v>1</v>
      </c>
      <c r="E59" s="60">
        <v>2</v>
      </c>
      <c r="F59" s="60">
        <v>1</v>
      </c>
      <c r="G59" s="60">
        <v>5</v>
      </c>
      <c r="H59" s="60"/>
      <c r="I59" s="60"/>
      <c r="J59" s="60"/>
      <c r="K59" s="60">
        <v>3</v>
      </c>
      <c r="L59" s="59">
        <v>12</v>
      </c>
    </row>
    <row r="60" spans="1:12" s="17" customFormat="1" ht="19.25" customHeight="1" x14ac:dyDescent="0.25">
      <c r="A60" s="61" t="s">
        <v>68</v>
      </c>
      <c r="B60" s="26" t="s">
        <v>86</v>
      </c>
      <c r="C60" s="62" t="s">
        <v>148</v>
      </c>
      <c r="D60" s="62">
        <v>21</v>
      </c>
      <c r="E60" s="62">
        <v>49</v>
      </c>
      <c r="F60" s="62">
        <v>13</v>
      </c>
      <c r="G60" s="62">
        <v>5</v>
      </c>
      <c r="H60" s="62"/>
      <c r="I60" s="62"/>
      <c r="J60" s="62"/>
      <c r="K60" s="62">
        <v>52</v>
      </c>
      <c r="L60" s="62">
        <v>140</v>
      </c>
    </row>
    <row r="61" spans="1:12" s="17" customFormat="1" ht="19.25" customHeight="1" x14ac:dyDescent="0.25">
      <c r="A61" s="56" t="s">
        <v>68</v>
      </c>
      <c r="B61" s="57" t="s">
        <v>152</v>
      </c>
      <c r="C61" s="57" t="s">
        <v>149</v>
      </c>
      <c r="D61" s="60"/>
      <c r="E61" s="60"/>
      <c r="F61" s="60"/>
      <c r="G61" s="60"/>
      <c r="H61" s="60"/>
      <c r="I61" s="60"/>
      <c r="J61" s="60"/>
      <c r="K61" s="60">
        <v>90</v>
      </c>
      <c r="L61" s="59">
        <v>90</v>
      </c>
    </row>
    <row r="62" spans="1:12" s="17" customFormat="1" ht="19.25" customHeight="1" x14ac:dyDescent="0.25">
      <c r="A62" s="56" t="s">
        <v>68</v>
      </c>
      <c r="B62" s="57" t="s">
        <v>152</v>
      </c>
      <c r="C62" s="57" t="s">
        <v>150</v>
      </c>
      <c r="D62" s="58"/>
      <c r="E62" s="58"/>
      <c r="F62" s="58"/>
      <c r="G62" s="58"/>
      <c r="H62" s="58"/>
      <c r="I62" s="58"/>
      <c r="J62" s="58"/>
      <c r="K62" s="58">
        <v>4</v>
      </c>
      <c r="L62" s="59">
        <v>4</v>
      </c>
    </row>
    <row r="63" spans="1:12" s="17" customFormat="1" ht="19.25" customHeight="1" x14ac:dyDescent="0.25">
      <c r="A63" s="56" t="s">
        <v>68</v>
      </c>
      <c r="B63" s="57" t="s">
        <v>152</v>
      </c>
      <c r="C63" s="57" t="s">
        <v>151</v>
      </c>
      <c r="D63" s="60"/>
      <c r="E63" s="60"/>
      <c r="F63" s="60"/>
      <c r="G63" s="60"/>
      <c r="H63" s="60"/>
      <c r="I63" s="60"/>
      <c r="J63" s="60"/>
      <c r="K63" s="60">
        <v>1</v>
      </c>
      <c r="L63" s="59">
        <v>1</v>
      </c>
    </row>
    <row r="64" spans="1:12" s="17" customFormat="1" ht="19.25" customHeight="1" x14ac:dyDescent="0.25">
      <c r="A64" s="61" t="s">
        <v>68</v>
      </c>
      <c r="B64" s="26" t="s">
        <v>87</v>
      </c>
      <c r="C64" s="62" t="s">
        <v>148</v>
      </c>
      <c r="D64" s="62"/>
      <c r="E64" s="62"/>
      <c r="F64" s="62"/>
      <c r="G64" s="62"/>
      <c r="H64" s="62"/>
      <c r="I64" s="62"/>
      <c r="J64" s="62"/>
      <c r="K64" s="62">
        <v>95</v>
      </c>
      <c r="L64" s="62">
        <v>95</v>
      </c>
    </row>
    <row r="65" spans="1:12" s="17" customFormat="1" ht="19.25" customHeight="1" x14ac:dyDescent="0.25">
      <c r="A65" s="56" t="s">
        <v>68</v>
      </c>
      <c r="B65" s="57" t="s">
        <v>153</v>
      </c>
      <c r="C65" s="57" t="s">
        <v>149</v>
      </c>
      <c r="D65" s="58"/>
      <c r="E65" s="58"/>
      <c r="F65" s="58"/>
      <c r="G65" s="58"/>
      <c r="H65" s="58"/>
      <c r="I65" s="58"/>
      <c r="J65" s="58"/>
      <c r="K65" s="58">
        <v>24</v>
      </c>
      <c r="L65" s="59">
        <v>24</v>
      </c>
    </row>
    <row r="66" spans="1:12" s="17" customFormat="1" ht="19.25" customHeight="1" x14ac:dyDescent="0.25">
      <c r="A66" s="56" t="s">
        <v>68</v>
      </c>
      <c r="B66" s="57" t="s">
        <v>153</v>
      </c>
      <c r="C66" s="57" t="s">
        <v>150</v>
      </c>
      <c r="D66" s="60"/>
      <c r="E66" s="60"/>
      <c r="F66" s="60"/>
      <c r="G66" s="60"/>
      <c r="H66" s="60"/>
      <c r="I66" s="60"/>
      <c r="J66" s="60"/>
      <c r="K66" s="60">
        <v>1</v>
      </c>
      <c r="L66" s="59">
        <v>1</v>
      </c>
    </row>
    <row r="67" spans="1:12" s="17" customFormat="1" ht="18.649999999999999" customHeight="1" x14ac:dyDescent="0.25">
      <c r="A67" s="56" t="s">
        <v>68</v>
      </c>
      <c r="B67" s="57" t="s">
        <v>153</v>
      </c>
      <c r="C67" s="57" t="s">
        <v>151</v>
      </c>
      <c r="D67" s="58"/>
      <c r="E67" s="58"/>
      <c r="F67" s="58"/>
      <c r="G67" s="58"/>
      <c r="H67" s="58"/>
      <c r="I67" s="58"/>
      <c r="J67" s="58"/>
      <c r="K67" s="58"/>
      <c r="L67" s="59"/>
    </row>
    <row r="68" spans="1:12" s="17" customFormat="1" ht="19.25" customHeight="1" x14ac:dyDescent="0.25">
      <c r="A68" s="61" t="s">
        <v>68</v>
      </c>
      <c r="B68" s="26" t="s">
        <v>88</v>
      </c>
      <c r="C68" s="62" t="s">
        <v>148</v>
      </c>
      <c r="D68" s="62"/>
      <c r="E68" s="62"/>
      <c r="F68" s="62"/>
      <c r="G68" s="62"/>
      <c r="H68" s="62"/>
      <c r="I68" s="62"/>
      <c r="J68" s="62"/>
      <c r="K68" s="62">
        <v>25</v>
      </c>
      <c r="L68" s="62">
        <v>25</v>
      </c>
    </row>
    <row r="69" spans="1:12" s="17" customFormat="1" ht="19.25" customHeight="1" x14ac:dyDescent="0.25">
      <c r="A69" s="56" t="s">
        <v>68</v>
      </c>
      <c r="B69" s="57" t="s">
        <v>23</v>
      </c>
      <c r="C69" s="57" t="s">
        <v>149</v>
      </c>
      <c r="D69" s="58">
        <v>10</v>
      </c>
      <c r="E69" s="58">
        <v>38</v>
      </c>
      <c r="F69" s="58">
        <v>1</v>
      </c>
      <c r="G69" s="58"/>
      <c r="H69" s="58"/>
      <c r="I69" s="58"/>
      <c r="J69" s="58"/>
      <c r="K69" s="58">
        <v>37</v>
      </c>
      <c r="L69" s="59">
        <v>86</v>
      </c>
    </row>
    <row r="70" spans="1:12" s="17" customFormat="1" ht="18.649999999999999" customHeight="1" x14ac:dyDescent="0.25">
      <c r="A70" s="56" t="s">
        <v>68</v>
      </c>
      <c r="B70" s="57" t="s">
        <v>23</v>
      </c>
      <c r="C70" s="57" t="s">
        <v>150</v>
      </c>
      <c r="D70" s="60"/>
      <c r="E70" s="60"/>
      <c r="F70" s="60"/>
      <c r="G70" s="60"/>
      <c r="H70" s="60"/>
      <c r="I70" s="60"/>
      <c r="J70" s="60"/>
      <c r="K70" s="60"/>
      <c r="L70" s="59"/>
    </row>
    <row r="71" spans="1:12" s="17" customFormat="1" ht="18.649999999999999" customHeight="1" x14ac:dyDescent="0.25">
      <c r="A71" s="56" t="s">
        <v>68</v>
      </c>
      <c r="B71" s="57" t="s">
        <v>23</v>
      </c>
      <c r="C71" s="57" t="s">
        <v>151</v>
      </c>
      <c r="D71" s="58"/>
      <c r="E71" s="58"/>
      <c r="F71" s="58"/>
      <c r="G71" s="58"/>
      <c r="H71" s="58"/>
      <c r="I71" s="58"/>
      <c r="J71" s="58"/>
      <c r="K71" s="58"/>
      <c r="L71" s="59"/>
    </row>
    <row r="72" spans="1:12" s="17" customFormat="1" ht="19.25" customHeight="1" x14ac:dyDescent="0.25">
      <c r="A72" s="61" t="s">
        <v>68</v>
      </c>
      <c r="B72" s="26" t="s">
        <v>89</v>
      </c>
      <c r="C72" s="62" t="s">
        <v>148</v>
      </c>
      <c r="D72" s="62">
        <v>10</v>
      </c>
      <c r="E72" s="62">
        <v>38</v>
      </c>
      <c r="F72" s="62">
        <v>1</v>
      </c>
      <c r="G72" s="62"/>
      <c r="H72" s="62"/>
      <c r="I72" s="62"/>
      <c r="J72" s="62"/>
      <c r="K72" s="62">
        <v>37</v>
      </c>
      <c r="L72" s="62">
        <v>86</v>
      </c>
    </row>
    <row r="73" spans="1:12" s="17" customFormat="1" ht="19.25" customHeight="1" x14ac:dyDescent="0.25">
      <c r="A73" s="56" t="s">
        <v>90</v>
      </c>
      <c r="B73" s="57" t="s">
        <v>25</v>
      </c>
      <c r="C73" s="57" t="s">
        <v>149</v>
      </c>
      <c r="D73" s="60">
        <v>12</v>
      </c>
      <c r="E73" s="60">
        <v>5</v>
      </c>
      <c r="F73" s="60"/>
      <c r="G73" s="60">
        <v>72</v>
      </c>
      <c r="H73" s="60">
        <v>8</v>
      </c>
      <c r="I73" s="60"/>
      <c r="J73" s="60"/>
      <c r="K73" s="60">
        <v>22</v>
      </c>
      <c r="L73" s="59">
        <v>119</v>
      </c>
    </row>
    <row r="74" spans="1:12" s="17" customFormat="1" ht="19.25" customHeight="1" x14ac:dyDescent="0.25">
      <c r="A74" s="56" t="s">
        <v>90</v>
      </c>
      <c r="B74" s="57" t="s">
        <v>25</v>
      </c>
      <c r="C74" s="57" t="s">
        <v>150</v>
      </c>
      <c r="D74" s="58">
        <v>10</v>
      </c>
      <c r="E74" s="58">
        <v>3</v>
      </c>
      <c r="F74" s="58"/>
      <c r="G74" s="58">
        <v>80</v>
      </c>
      <c r="H74" s="58">
        <v>2</v>
      </c>
      <c r="I74" s="58"/>
      <c r="J74" s="58"/>
      <c r="K74" s="58">
        <v>14</v>
      </c>
      <c r="L74" s="59">
        <v>109</v>
      </c>
    </row>
    <row r="75" spans="1:12" s="17" customFormat="1" ht="19.25" customHeight="1" x14ac:dyDescent="0.25">
      <c r="A75" s="56" t="s">
        <v>90</v>
      </c>
      <c r="B75" s="57" t="s">
        <v>25</v>
      </c>
      <c r="C75" s="57" t="s">
        <v>151</v>
      </c>
      <c r="D75" s="60">
        <v>19</v>
      </c>
      <c r="E75" s="60">
        <v>1</v>
      </c>
      <c r="F75" s="60"/>
      <c r="G75" s="60">
        <v>66</v>
      </c>
      <c r="H75" s="60">
        <v>2</v>
      </c>
      <c r="I75" s="60"/>
      <c r="J75" s="60"/>
      <c r="K75" s="60">
        <v>9</v>
      </c>
      <c r="L75" s="59">
        <v>97</v>
      </c>
    </row>
    <row r="76" spans="1:12" s="17" customFormat="1" ht="19.25" customHeight="1" x14ac:dyDescent="0.25">
      <c r="A76" s="61" t="s">
        <v>90</v>
      </c>
      <c r="B76" s="26" t="s">
        <v>91</v>
      </c>
      <c r="C76" s="62" t="s">
        <v>148</v>
      </c>
      <c r="D76" s="62">
        <v>41</v>
      </c>
      <c r="E76" s="62">
        <v>9</v>
      </c>
      <c r="F76" s="62"/>
      <c r="G76" s="62">
        <v>218</v>
      </c>
      <c r="H76" s="62">
        <v>12</v>
      </c>
      <c r="I76" s="62"/>
      <c r="J76" s="62"/>
      <c r="K76" s="62">
        <v>45</v>
      </c>
      <c r="L76" s="62">
        <v>325</v>
      </c>
    </row>
    <row r="77" spans="1:12" s="17" customFormat="1" ht="19.25" customHeight="1" x14ac:dyDescent="0.25">
      <c r="A77" s="56" t="s">
        <v>90</v>
      </c>
      <c r="B77" s="57" t="s">
        <v>154</v>
      </c>
      <c r="C77" s="57" t="s">
        <v>149</v>
      </c>
      <c r="D77" s="58">
        <v>5</v>
      </c>
      <c r="E77" s="58">
        <v>5</v>
      </c>
      <c r="F77" s="58"/>
      <c r="G77" s="58">
        <v>23</v>
      </c>
      <c r="H77" s="58">
        <v>7</v>
      </c>
      <c r="I77" s="58"/>
      <c r="J77" s="58"/>
      <c r="K77" s="58">
        <v>19</v>
      </c>
      <c r="L77" s="59">
        <v>59</v>
      </c>
    </row>
    <row r="78" spans="1:12" s="17" customFormat="1" ht="19.25" customHeight="1" x14ac:dyDescent="0.25">
      <c r="A78" s="56" t="s">
        <v>90</v>
      </c>
      <c r="B78" s="57" t="s">
        <v>154</v>
      </c>
      <c r="C78" s="57" t="s">
        <v>150</v>
      </c>
      <c r="D78" s="60">
        <v>2</v>
      </c>
      <c r="E78" s="60"/>
      <c r="F78" s="60">
        <v>5</v>
      </c>
      <c r="G78" s="60">
        <v>36</v>
      </c>
      <c r="H78" s="60">
        <v>2</v>
      </c>
      <c r="I78" s="60"/>
      <c r="J78" s="60"/>
      <c r="K78" s="60">
        <v>11</v>
      </c>
      <c r="L78" s="59">
        <v>56</v>
      </c>
    </row>
    <row r="79" spans="1:12" s="17" customFormat="1" ht="19.25" customHeight="1" x14ac:dyDescent="0.25">
      <c r="A79" s="56" t="s">
        <v>90</v>
      </c>
      <c r="B79" s="57" t="s">
        <v>154</v>
      </c>
      <c r="C79" s="57" t="s">
        <v>151</v>
      </c>
      <c r="D79" s="58">
        <v>16</v>
      </c>
      <c r="E79" s="58">
        <v>1</v>
      </c>
      <c r="F79" s="58">
        <v>6</v>
      </c>
      <c r="G79" s="58">
        <v>65</v>
      </c>
      <c r="H79" s="58"/>
      <c r="I79" s="58"/>
      <c r="J79" s="58"/>
      <c r="K79" s="58">
        <v>8</v>
      </c>
      <c r="L79" s="59">
        <v>96</v>
      </c>
    </row>
    <row r="80" spans="1:12" s="17" customFormat="1" ht="19.25" customHeight="1" x14ac:dyDescent="0.25">
      <c r="A80" s="61" t="s">
        <v>90</v>
      </c>
      <c r="B80" s="26" t="s">
        <v>92</v>
      </c>
      <c r="C80" s="62" t="s">
        <v>148</v>
      </c>
      <c r="D80" s="62">
        <v>23</v>
      </c>
      <c r="E80" s="62">
        <v>6</v>
      </c>
      <c r="F80" s="62">
        <v>11</v>
      </c>
      <c r="G80" s="62">
        <v>124</v>
      </c>
      <c r="H80" s="62">
        <v>9</v>
      </c>
      <c r="I80" s="62"/>
      <c r="J80" s="62"/>
      <c r="K80" s="62">
        <v>38</v>
      </c>
      <c r="L80" s="62">
        <v>211</v>
      </c>
    </row>
    <row r="81" spans="1:12" s="17" customFormat="1" ht="19.25" customHeight="1" x14ac:dyDescent="0.25">
      <c r="A81" s="56" t="s">
        <v>90</v>
      </c>
      <c r="B81" s="57" t="s">
        <v>27</v>
      </c>
      <c r="C81" s="57" t="s">
        <v>149</v>
      </c>
      <c r="D81" s="60">
        <v>5</v>
      </c>
      <c r="E81" s="60"/>
      <c r="F81" s="60"/>
      <c r="G81" s="60">
        <v>44</v>
      </c>
      <c r="H81" s="60">
        <v>9</v>
      </c>
      <c r="I81" s="60"/>
      <c r="J81" s="60"/>
      <c r="K81" s="60">
        <v>56</v>
      </c>
      <c r="L81" s="59">
        <v>114</v>
      </c>
    </row>
    <row r="82" spans="1:12" s="17" customFormat="1" ht="19.25" customHeight="1" x14ac:dyDescent="0.25">
      <c r="A82" s="56" t="s">
        <v>90</v>
      </c>
      <c r="B82" s="57" t="s">
        <v>27</v>
      </c>
      <c r="C82" s="57" t="s">
        <v>150</v>
      </c>
      <c r="D82" s="58">
        <v>7</v>
      </c>
      <c r="E82" s="58">
        <v>2</v>
      </c>
      <c r="F82" s="58"/>
      <c r="G82" s="58">
        <v>6</v>
      </c>
      <c r="H82" s="58">
        <v>3</v>
      </c>
      <c r="I82" s="58"/>
      <c r="J82" s="58"/>
      <c r="K82" s="58">
        <v>3</v>
      </c>
      <c r="L82" s="59">
        <v>21</v>
      </c>
    </row>
    <row r="83" spans="1:12" s="17" customFormat="1" ht="19.25" customHeight="1" x14ac:dyDescent="0.25">
      <c r="A83" s="56" t="s">
        <v>90</v>
      </c>
      <c r="B83" s="57" t="s">
        <v>27</v>
      </c>
      <c r="C83" s="57" t="s">
        <v>151</v>
      </c>
      <c r="D83" s="60">
        <v>9</v>
      </c>
      <c r="E83" s="60">
        <v>3</v>
      </c>
      <c r="F83" s="60"/>
      <c r="G83" s="60">
        <v>5</v>
      </c>
      <c r="H83" s="60"/>
      <c r="I83" s="60"/>
      <c r="J83" s="60"/>
      <c r="K83" s="60"/>
      <c r="L83" s="59">
        <v>17</v>
      </c>
    </row>
    <row r="84" spans="1:12" s="17" customFormat="1" ht="19.25" customHeight="1" x14ac:dyDescent="0.25">
      <c r="A84" s="61" t="s">
        <v>90</v>
      </c>
      <c r="B84" s="26" t="s">
        <v>93</v>
      </c>
      <c r="C84" s="62" t="s">
        <v>148</v>
      </c>
      <c r="D84" s="62">
        <v>21</v>
      </c>
      <c r="E84" s="62">
        <v>5</v>
      </c>
      <c r="F84" s="62"/>
      <c r="G84" s="62">
        <v>55</v>
      </c>
      <c r="H84" s="62">
        <v>12</v>
      </c>
      <c r="I84" s="62"/>
      <c r="J84" s="62"/>
      <c r="K84" s="62">
        <v>59</v>
      </c>
      <c r="L84" s="62">
        <v>152</v>
      </c>
    </row>
    <row r="85" spans="1:12" s="17" customFormat="1" ht="19.25" customHeight="1" x14ac:dyDescent="0.25">
      <c r="A85" s="56" t="s">
        <v>90</v>
      </c>
      <c r="B85" s="57" t="s">
        <v>28</v>
      </c>
      <c r="C85" s="57" t="s">
        <v>149</v>
      </c>
      <c r="D85" s="58">
        <v>3</v>
      </c>
      <c r="E85" s="58">
        <v>3</v>
      </c>
      <c r="F85" s="58"/>
      <c r="G85" s="58">
        <v>11</v>
      </c>
      <c r="H85" s="58">
        <v>10</v>
      </c>
      <c r="I85" s="58"/>
      <c r="J85" s="58"/>
      <c r="K85" s="58">
        <v>19</v>
      </c>
      <c r="L85" s="59">
        <v>46</v>
      </c>
    </row>
    <row r="86" spans="1:12" s="17" customFormat="1" ht="19.25" customHeight="1" x14ac:dyDescent="0.25">
      <c r="A86" s="56" t="s">
        <v>90</v>
      </c>
      <c r="B86" s="57" t="s">
        <v>28</v>
      </c>
      <c r="C86" s="57" t="s">
        <v>150</v>
      </c>
      <c r="D86" s="60"/>
      <c r="E86" s="60"/>
      <c r="F86" s="60"/>
      <c r="G86" s="60">
        <v>4</v>
      </c>
      <c r="H86" s="60"/>
      <c r="I86" s="60"/>
      <c r="J86" s="60"/>
      <c r="K86" s="60">
        <v>1</v>
      </c>
      <c r="L86" s="59">
        <v>5</v>
      </c>
    </row>
    <row r="87" spans="1:12" s="17" customFormat="1" ht="19.25" customHeight="1" x14ac:dyDescent="0.25">
      <c r="A87" s="56" t="s">
        <v>90</v>
      </c>
      <c r="B87" s="57" t="s">
        <v>28</v>
      </c>
      <c r="C87" s="57" t="s">
        <v>151</v>
      </c>
      <c r="D87" s="58">
        <v>1</v>
      </c>
      <c r="E87" s="58"/>
      <c r="F87" s="58"/>
      <c r="G87" s="58">
        <v>5</v>
      </c>
      <c r="H87" s="58"/>
      <c r="I87" s="58"/>
      <c r="J87" s="58"/>
      <c r="K87" s="58">
        <v>1</v>
      </c>
      <c r="L87" s="59">
        <v>7</v>
      </c>
    </row>
    <row r="88" spans="1:12" s="17" customFormat="1" ht="19.25" customHeight="1" x14ac:dyDescent="0.25">
      <c r="A88" s="61" t="s">
        <v>90</v>
      </c>
      <c r="B88" s="26" t="s">
        <v>94</v>
      </c>
      <c r="C88" s="62" t="s">
        <v>148</v>
      </c>
      <c r="D88" s="62">
        <v>4</v>
      </c>
      <c r="E88" s="62">
        <v>3</v>
      </c>
      <c r="F88" s="62"/>
      <c r="G88" s="62">
        <v>20</v>
      </c>
      <c r="H88" s="62">
        <v>10</v>
      </c>
      <c r="I88" s="62"/>
      <c r="J88" s="62"/>
      <c r="K88" s="62">
        <v>21</v>
      </c>
      <c r="L88" s="62">
        <v>58</v>
      </c>
    </row>
    <row r="89" spans="1:12" s="17" customFormat="1" ht="19.25" customHeight="1" x14ac:dyDescent="0.25">
      <c r="A89" s="56" t="s">
        <v>90</v>
      </c>
      <c r="B89" s="57" t="s">
        <v>29</v>
      </c>
      <c r="C89" s="57" t="s">
        <v>149</v>
      </c>
      <c r="D89" s="60">
        <v>3</v>
      </c>
      <c r="E89" s="60"/>
      <c r="F89" s="60"/>
      <c r="G89" s="60">
        <v>37</v>
      </c>
      <c r="H89" s="60">
        <v>3</v>
      </c>
      <c r="I89" s="60"/>
      <c r="J89" s="60"/>
      <c r="K89" s="60">
        <v>24</v>
      </c>
      <c r="L89" s="59">
        <v>67</v>
      </c>
    </row>
    <row r="90" spans="1:12" s="17" customFormat="1" ht="19.25" customHeight="1" x14ac:dyDescent="0.25">
      <c r="A90" s="56" t="s">
        <v>90</v>
      </c>
      <c r="B90" s="57" t="s">
        <v>29</v>
      </c>
      <c r="C90" s="57" t="s">
        <v>150</v>
      </c>
      <c r="D90" s="58">
        <v>2</v>
      </c>
      <c r="E90" s="58"/>
      <c r="F90" s="58"/>
      <c r="G90" s="58">
        <v>16</v>
      </c>
      <c r="H90" s="58">
        <v>1</v>
      </c>
      <c r="I90" s="58"/>
      <c r="J90" s="58"/>
      <c r="K90" s="58">
        <v>3</v>
      </c>
      <c r="L90" s="59">
        <v>22</v>
      </c>
    </row>
    <row r="91" spans="1:12" s="17" customFormat="1" ht="19.25" customHeight="1" x14ac:dyDescent="0.25">
      <c r="A91" s="56" t="s">
        <v>90</v>
      </c>
      <c r="B91" s="57" t="s">
        <v>29</v>
      </c>
      <c r="C91" s="57" t="s">
        <v>151</v>
      </c>
      <c r="D91" s="60">
        <v>6</v>
      </c>
      <c r="E91" s="60"/>
      <c r="F91" s="60"/>
      <c r="G91" s="60">
        <v>24</v>
      </c>
      <c r="H91" s="60"/>
      <c r="I91" s="60"/>
      <c r="J91" s="60"/>
      <c r="K91" s="60">
        <v>3</v>
      </c>
      <c r="L91" s="59">
        <v>33</v>
      </c>
    </row>
    <row r="92" spans="1:12" s="17" customFormat="1" ht="19.25" customHeight="1" x14ac:dyDescent="0.25">
      <c r="A92" s="61" t="s">
        <v>90</v>
      </c>
      <c r="B92" s="26" t="s">
        <v>95</v>
      </c>
      <c r="C92" s="62" t="s">
        <v>148</v>
      </c>
      <c r="D92" s="62">
        <v>11</v>
      </c>
      <c r="E92" s="62"/>
      <c r="F92" s="62"/>
      <c r="G92" s="62">
        <v>77</v>
      </c>
      <c r="H92" s="62">
        <v>4</v>
      </c>
      <c r="I92" s="62"/>
      <c r="J92" s="62"/>
      <c r="K92" s="62">
        <v>30</v>
      </c>
      <c r="L92" s="62">
        <v>122</v>
      </c>
    </row>
    <row r="93" spans="1:12" s="17" customFormat="1" ht="19.25" customHeight="1" x14ac:dyDescent="0.25">
      <c r="A93" s="56" t="s">
        <v>90</v>
      </c>
      <c r="B93" s="57" t="s">
        <v>30</v>
      </c>
      <c r="C93" s="57" t="s">
        <v>149</v>
      </c>
      <c r="D93" s="58">
        <v>6</v>
      </c>
      <c r="E93" s="58">
        <v>7</v>
      </c>
      <c r="F93" s="58"/>
      <c r="G93" s="58">
        <v>11</v>
      </c>
      <c r="H93" s="58">
        <v>8</v>
      </c>
      <c r="I93" s="58"/>
      <c r="J93" s="58"/>
      <c r="K93" s="58">
        <v>17</v>
      </c>
      <c r="L93" s="59">
        <v>49</v>
      </c>
    </row>
    <row r="94" spans="1:12" s="17" customFormat="1" ht="19.25" customHeight="1" x14ac:dyDescent="0.25">
      <c r="A94" s="56" t="s">
        <v>90</v>
      </c>
      <c r="B94" s="57" t="s">
        <v>30</v>
      </c>
      <c r="C94" s="57" t="s">
        <v>150</v>
      </c>
      <c r="D94" s="60">
        <v>7</v>
      </c>
      <c r="E94" s="60">
        <v>4</v>
      </c>
      <c r="F94" s="60"/>
      <c r="G94" s="60">
        <v>9</v>
      </c>
      <c r="H94" s="60">
        <v>2</v>
      </c>
      <c r="I94" s="60"/>
      <c r="J94" s="60"/>
      <c r="K94" s="60">
        <v>2</v>
      </c>
      <c r="L94" s="59">
        <v>24</v>
      </c>
    </row>
    <row r="95" spans="1:12" s="17" customFormat="1" ht="19.25" customHeight="1" x14ac:dyDescent="0.25">
      <c r="A95" s="56" t="s">
        <v>90</v>
      </c>
      <c r="B95" s="57" t="s">
        <v>30</v>
      </c>
      <c r="C95" s="57" t="s">
        <v>151</v>
      </c>
      <c r="D95" s="58">
        <v>22</v>
      </c>
      <c r="E95" s="58">
        <v>2</v>
      </c>
      <c r="F95" s="58"/>
      <c r="G95" s="58">
        <v>11</v>
      </c>
      <c r="H95" s="58">
        <v>1</v>
      </c>
      <c r="I95" s="58"/>
      <c r="J95" s="58"/>
      <c r="K95" s="58">
        <v>2</v>
      </c>
      <c r="L95" s="59">
        <v>38</v>
      </c>
    </row>
    <row r="96" spans="1:12" s="17" customFormat="1" ht="19.25" customHeight="1" x14ac:dyDescent="0.25">
      <c r="A96" s="61" t="s">
        <v>90</v>
      </c>
      <c r="B96" s="26" t="s">
        <v>96</v>
      </c>
      <c r="C96" s="62" t="s">
        <v>148</v>
      </c>
      <c r="D96" s="62">
        <v>35</v>
      </c>
      <c r="E96" s="62">
        <v>13</v>
      </c>
      <c r="F96" s="62"/>
      <c r="G96" s="62">
        <v>31</v>
      </c>
      <c r="H96" s="62">
        <v>11</v>
      </c>
      <c r="I96" s="62"/>
      <c r="J96" s="62"/>
      <c r="K96" s="62">
        <v>21</v>
      </c>
      <c r="L96" s="62">
        <v>111</v>
      </c>
    </row>
    <row r="97" spans="1:12" s="17" customFormat="1" ht="19.25" customHeight="1" x14ac:dyDescent="0.25">
      <c r="A97" s="56" t="s">
        <v>90</v>
      </c>
      <c r="B97" s="57" t="s">
        <v>155</v>
      </c>
      <c r="C97" s="57" t="s">
        <v>149</v>
      </c>
      <c r="D97" s="60"/>
      <c r="E97" s="60"/>
      <c r="F97" s="60"/>
      <c r="G97" s="60"/>
      <c r="H97" s="60"/>
      <c r="I97" s="60"/>
      <c r="J97" s="60"/>
      <c r="K97" s="60">
        <v>23</v>
      </c>
      <c r="L97" s="59">
        <v>23</v>
      </c>
    </row>
    <row r="98" spans="1:12" s="17" customFormat="1" ht="19.25" customHeight="1" x14ac:dyDescent="0.25">
      <c r="A98" s="56" t="s">
        <v>90</v>
      </c>
      <c r="B98" s="57" t="s">
        <v>155</v>
      </c>
      <c r="C98" s="57" t="s">
        <v>150</v>
      </c>
      <c r="D98" s="58"/>
      <c r="E98" s="58"/>
      <c r="F98" s="58"/>
      <c r="G98" s="58"/>
      <c r="H98" s="58"/>
      <c r="I98" s="58"/>
      <c r="J98" s="58"/>
      <c r="K98" s="58">
        <v>7</v>
      </c>
      <c r="L98" s="59">
        <v>7</v>
      </c>
    </row>
    <row r="99" spans="1:12" s="17" customFormat="1" ht="19.25" customHeight="1" x14ac:dyDescent="0.25">
      <c r="A99" s="56" t="s">
        <v>90</v>
      </c>
      <c r="B99" s="57" t="s">
        <v>155</v>
      </c>
      <c r="C99" s="57" t="s">
        <v>151</v>
      </c>
      <c r="D99" s="60"/>
      <c r="E99" s="60"/>
      <c r="F99" s="60"/>
      <c r="G99" s="60"/>
      <c r="H99" s="60"/>
      <c r="I99" s="60"/>
      <c r="J99" s="60"/>
      <c r="K99" s="60">
        <v>3</v>
      </c>
      <c r="L99" s="59">
        <v>3</v>
      </c>
    </row>
    <row r="100" spans="1:12" s="17" customFormat="1" ht="19.25" customHeight="1" x14ac:dyDescent="0.25">
      <c r="A100" s="61" t="s">
        <v>90</v>
      </c>
      <c r="B100" s="26" t="s">
        <v>97</v>
      </c>
      <c r="C100" s="62" t="s">
        <v>148</v>
      </c>
      <c r="D100" s="62"/>
      <c r="E100" s="62"/>
      <c r="F100" s="62"/>
      <c r="G100" s="62"/>
      <c r="H100" s="62"/>
      <c r="I100" s="62"/>
      <c r="J100" s="62"/>
      <c r="K100" s="62">
        <v>33</v>
      </c>
      <c r="L100" s="62">
        <v>33</v>
      </c>
    </row>
    <row r="101" spans="1:12" s="17" customFormat="1" ht="19.25" customHeight="1" x14ac:dyDescent="0.25">
      <c r="A101" s="56" t="s">
        <v>90</v>
      </c>
      <c r="B101" s="57" t="s">
        <v>156</v>
      </c>
      <c r="C101" s="57" t="s">
        <v>149</v>
      </c>
      <c r="D101" s="58"/>
      <c r="E101" s="58"/>
      <c r="F101" s="58"/>
      <c r="G101" s="58"/>
      <c r="H101" s="58"/>
      <c r="I101" s="58"/>
      <c r="J101" s="58"/>
      <c r="K101" s="58">
        <v>22</v>
      </c>
      <c r="L101" s="59">
        <v>22</v>
      </c>
    </row>
    <row r="102" spans="1:12" s="17" customFormat="1" ht="19.25" customHeight="1" x14ac:dyDescent="0.25">
      <c r="A102" s="56" t="s">
        <v>90</v>
      </c>
      <c r="B102" s="57" t="s">
        <v>156</v>
      </c>
      <c r="C102" s="57" t="s">
        <v>150</v>
      </c>
      <c r="D102" s="60"/>
      <c r="E102" s="60"/>
      <c r="F102" s="60"/>
      <c r="G102" s="60"/>
      <c r="H102" s="60"/>
      <c r="I102" s="60"/>
      <c r="J102" s="60"/>
      <c r="K102" s="60">
        <v>11</v>
      </c>
      <c r="L102" s="59">
        <v>11</v>
      </c>
    </row>
    <row r="103" spans="1:12" s="17" customFormat="1" ht="19.25" customHeight="1" x14ac:dyDescent="0.25">
      <c r="A103" s="56" t="s">
        <v>90</v>
      </c>
      <c r="B103" s="57" t="s">
        <v>156</v>
      </c>
      <c r="C103" s="57" t="s">
        <v>151</v>
      </c>
      <c r="D103" s="58"/>
      <c r="E103" s="58"/>
      <c r="F103" s="58"/>
      <c r="G103" s="58"/>
      <c r="H103" s="58"/>
      <c r="I103" s="58"/>
      <c r="J103" s="58"/>
      <c r="K103" s="58">
        <v>1</v>
      </c>
      <c r="L103" s="59">
        <v>1</v>
      </c>
    </row>
    <row r="104" spans="1:12" s="17" customFormat="1" ht="19.25" customHeight="1" x14ac:dyDescent="0.25">
      <c r="A104" s="61" t="s">
        <v>90</v>
      </c>
      <c r="B104" s="26" t="s">
        <v>98</v>
      </c>
      <c r="C104" s="62" t="s">
        <v>148</v>
      </c>
      <c r="D104" s="62"/>
      <c r="E104" s="62"/>
      <c r="F104" s="62"/>
      <c r="G104" s="62"/>
      <c r="H104" s="62"/>
      <c r="I104" s="62"/>
      <c r="J104" s="62"/>
      <c r="K104" s="62">
        <v>34</v>
      </c>
      <c r="L104" s="62">
        <v>34</v>
      </c>
    </row>
    <row r="105" spans="1:12" s="17" customFormat="1" ht="19.25" customHeight="1" x14ac:dyDescent="0.25">
      <c r="A105" s="56" t="s">
        <v>90</v>
      </c>
      <c r="B105" s="57" t="s">
        <v>31</v>
      </c>
      <c r="C105" s="57" t="s">
        <v>149</v>
      </c>
      <c r="D105" s="60">
        <v>8</v>
      </c>
      <c r="E105" s="60">
        <v>4</v>
      </c>
      <c r="F105" s="60"/>
      <c r="G105" s="60">
        <v>27</v>
      </c>
      <c r="H105" s="60">
        <v>8</v>
      </c>
      <c r="I105" s="60"/>
      <c r="J105" s="60"/>
      <c r="K105" s="60">
        <v>12</v>
      </c>
      <c r="L105" s="59">
        <v>59</v>
      </c>
    </row>
    <row r="106" spans="1:12" s="17" customFormat="1" ht="19.25" customHeight="1" x14ac:dyDescent="0.25">
      <c r="A106" s="56" t="s">
        <v>90</v>
      </c>
      <c r="B106" s="57" t="s">
        <v>31</v>
      </c>
      <c r="C106" s="57" t="s">
        <v>150</v>
      </c>
      <c r="D106" s="58">
        <v>9</v>
      </c>
      <c r="E106" s="58">
        <v>5</v>
      </c>
      <c r="F106" s="58"/>
      <c r="G106" s="58">
        <v>81</v>
      </c>
      <c r="H106" s="58">
        <v>22</v>
      </c>
      <c r="I106" s="58"/>
      <c r="J106" s="58"/>
      <c r="K106" s="58">
        <v>32</v>
      </c>
      <c r="L106" s="59">
        <v>149</v>
      </c>
    </row>
    <row r="107" spans="1:12" s="17" customFormat="1" ht="19.25" customHeight="1" x14ac:dyDescent="0.25">
      <c r="A107" s="56" t="s">
        <v>90</v>
      </c>
      <c r="B107" s="57" t="s">
        <v>31</v>
      </c>
      <c r="C107" s="57" t="s">
        <v>151</v>
      </c>
      <c r="D107" s="60">
        <v>21</v>
      </c>
      <c r="E107" s="60"/>
      <c r="F107" s="60"/>
      <c r="G107" s="60">
        <v>185</v>
      </c>
      <c r="H107" s="60">
        <v>6</v>
      </c>
      <c r="I107" s="60"/>
      <c r="J107" s="60"/>
      <c r="K107" s="60">
        <v>28</v>
      </c>
      <c r="L107" s="59">
        <v>240</v>
      </c>
    </row>
    <row r="108" spans="1:12" s="17" customFormat="1" ht="19.25" customHeight="1" x14ac:dyDescent="0.25">
      <c r="A108" s="61" t="s">
        <v>90</v>
      </c>
      <c r="B108" s="26" t="s">
        <v>99</v>
      </c>
      <c r="C108" s="62" t="s">
        <v>148</v>
      </c>
      <c r="D108" s="62">
        <v>38</v>
      </c>
      <c r="E108" s="62">
        <v>9</v>
      </c>
      <c r="F108" s="62"/>
      <c r="G108" s="62">
        <v>293</v>
      </c>
      <c r="H108" s="62">
        <v>36</v>
      </c>
      <c r="I108" s="62"/>
      <c r="J108" s="62"/>
      <c r="K108" s="62">
        <v>72</v>
      </c>
      <c r="L108" s="62">
        <v>448</v>
      </c>
    </row>
    <row r="109" spans="1:12" s="17" customFormat="1" ht="19.25" customHeight="1" x14ac:dyDescent="0.25">
      <c r="A109" s="56" t="s">
        <v>90</v>
      </c>
      <c r="B109" s="57" t="s">
        <v>32</v>
      </c>
      <c r="C109" s="57" t="s">
        <v>149</v>
      </c>
      <c r="D109" s="58">
        <v>1</v>
      </c>
      <c r="E109" s="58"/>
      <c r="F109" s="58"/>
      <c r="G109" s="58">
        <v>10</v>
      </c>
      <c r="H109" s="58"/>
      <c r="I109" s="58"/>
      <c r="J109" s="58"/>
      <c r="K109" s="58">
        <v>2</v>
      </c>
      <c r="L109" s="59">
        <v>13</v>
      </c>
    </row>
    <row r="110" spans="1:12" s="17" customFormat="1" ht="19.25" customHeight="1" x14ac:dyDescent="0.25">
      <c r="A110" s="56" t="s">
        <v>90</v>
      </c>
      <c r="B110" s="57" t="s">
        <v>32</v>
      </c>
      <c r="C110" s="57" t="s">
        <v>150</v>
      </c>
      <c r="D110" s="60">
        <v>14</v>
      </c>
      <c r="E110" s="60">
        <v>1</v>
      </c>
      <c r="F110" s="60"/>
      <c r="G110" s="60">
        <v>19</v>
      </c>
      <c r="H110" s="60"/>
      <c r="I110" s="60"/>
      <c r="J110" s="60"/>
      <c r="K110" s="60">
        <v>5</v>
      </c>
      <c r="L110" s="59">
        <v>39</v>
      </c>
    </row>
    <row r="111" spans="1:12" s="17" customFormat="1" ht="19.25" customHeight="1" x14ac:dyDescent="0.25">
      <c r="A111" s="56" t="s">
        <v>90</v>
      </c>
      <c r="B111" s="57" t="s">
        <v>32</v>
      </c>
      <c r="C111" s="57" t="s">
        <v>151</v>
      </c>
      <c r="D111" s="58">
        <v>11</v>
      </c>
      <c r="E111" s="58">
        <v>1</v>
      </c>
      <c r="F111" s="58"/>
      <c r="G111" s="58">
        <v>18</v>
      </c>
      <c r="H111" s="58"/>
      <c r="I111" s="58"/>
      <c r="J111" s="58"/>
      <c r="K111" s="58">
        <v>1</v>
      </c>
      <c r="L111" s="59">
        <v>31</v>
      </c>
    </row>
    <row r="112" spans="1:12" s="17" customFormat="1" ht="19.25" customHeight="1" x14ac:dyDescent="0.25">
      <c r="A112" s="61" t="s">
        <v>90</v>
      </c>
      <c r="B112" s="26" t="s">
        <v>100</v>
      </c>
      <c r="C112" s="62" t="s">
        <v>148</v>
      </c>
      <c r="D112" s="62">
        <v>26</v>
      </c>
      <c r="E112" s="62">
        <v>2</v>
      </c>
      <c r="F112" s="62"/>
      <c r="G112" s="62">
        <v>47</v>
      </c>
      <c r="H112" s="62"/>
      <c r="I112" s="62"/>
      <c r="J112" s="62"/>
      <c r="K112" s="62">
        <v>8</v>
      </c>
      <c r="L112" s="62">
        <v>83</v>
      </c>
    </row>
    <row r="113" spans="1:12" s="17" customFormat="1" ht="19.25" customHeight="1" x14ac:dyDescent="0.25">
      <c r="A113" s="56" t="s">
        <v>90</v>
      </c>
      <c r="B113" s="57" t="s">
        <v>33</v>
      </c>
      <c r="C113" s="57" t="s">
        <v>149</v>
      </c>
      <c r="D113" s="60">
        <v>1</v>
      </c>
      <c r="E113" s="60">
        <v>1</v>
      </c>
      <c r="F113" s="60"/>
      <c r="G113" s="60">
        <v>24</v>
      </c>
      <c r="H113" s="60">
        <v>13</v>
      </c>
      <c r="I113" s="60"/>
      <c r="J113" s="60"/>
      <c r="K113" s="60">
        <v>29</v>
      </c>
      <c r="L113" s="59">
        <v>68</v>
      </c>
    </row>
    <row r="114" spans="1:12" s="17" customFormat="1" ht="19.25" customHeight="1" x14ac:dyDescent="0.25">
      <c r="A114" s="56" t="s">
        <v>90</v>
      </c>
      <c r="B114" s="57" t="s">
        <v>33</v>
      </c>
      <c r="C114" s="57" t="s">
        <v>150</v>
      </c>
      <c r="D114" s="58">
        <v>2</v>
      </c>
      <c r="E114" s="58"/>
      <c r="F114" s="58"/>
      <c r="G114" s="58">
        <v>17</v>
      </c>
      <c r="H114" s="58"/>
      <c r="I114" s="58"/>
      <c r="J114" s="58"/>
      <c r="K114" s="58">
        <v>2</v>
      </c>
      <c r="L114" s="59">
        <v>21</v>
      </c>
    </row>
    <row r="115" spans="1:12" s="17" customFormat="1" ht="19.25" customHeight="1" x14ac:dyDescent="0.25">
      <c r="A115" s="56" t="s">
        <v>90</v>
      </c>
      <c r="B115" s="57" t="s">
        <v>33</v>
      </c>
      <c r="C115" s="57" t="s">
        <v>151</v>
      </c>
      <c r="D115" s="60">
        <v>3</v>
      </c>
      <c r="E115" s="60">
        <v>1</v>
      </c>
      <c r="F115" s="60"/>
      <c r="G115" s="60">
        <v>6</v>
      </c>
      <c r="H115" s="60">
        <v>1</v>
      </c>
      <c r="I115" s="60"/>
      <c r="J115" s="60"/>
      <c r="K115" s="60"/>
      <c r="L115" s="59">
        <v>11</v>
      </c>
    </row>
    <row r="116" spans="1:12" s="17" customFormat="1" ht="19.25" customHeight="1" x14ac:dyDescent="0.25">
      <c r="A116" s="61" t="s">
        <v>90</v>
      </c>
      <c r="B116" s="26" t="s">
        <v>101</v>
      </c>
      <c r="C116" s="62" t="s">
        <v>148</v>
      </c>
      <c r="D116" s="62">
        <v>6</v>
      </c>
      <c r="E116" s="62">
        <v>2</v>
      </c>
      <c r="F116" s="62"/>
      <c r="G116" s="62">
        <v>47</v>
      </c>
      <c r="H116" s="62">
        <v>14</v>
      </c>
      <c r="I116" s="62"/>
      <c r="J116" s="62"/>
      <c r="K116" s="62">
        <v>31</v>
      </c>
      <c r="L116" s="62">
        <v>100</v>
      </c>
    </row>
    <row r="117" spans="1:12" s="17" customFormat="1" ht="19.25" customHeight="1" x14ac:dyDescent="0.25">
      <c r="A117" s="56" t="s">
        <v>90</v>
      </c>
      <c r="B117" s="57" t="s">
        <v>34</v>
      </c>
      <c r="C117" s="57" t="s">
        <v>149</v>
      </c>
      <c r="D117" s="58">
        <v>1</v>
      </c>
      <c r="E117" s="58">
        <v>3</v>
      </c>
      <c r="F117" s="58"/>
      <c r="G117" s="58">
        <v>22</v>
      </c>
      <c r="H117" s="58">
        <v>6</v>
      </c>
      <c r="I117" s="58"/>
      <c r="J117" s="58"/>
      <c r="K117" s="58">
        <v>12</v>
      </c>
      <c r="L117" s="59">
        <v>44</v>
      </c>
    </row>
    <row r="118" spans="1:12" s="17" customFormat="1" ht="19.25" customHeight="1" x14ac:dyDescent="0.25">
      <c r="A118" s="56" t="s">
        <v>90</v>
      </c>
      <c r="B118" s="57" t="s">
        <v>34</v>
      </c>
      <c r="C118" s="57" t="s">
        <v>150</v>
      </c>
      <c r="D118" s="60">
        <v>5</v>
      </c>
      <c r="E118" s="60">
        <v>2</v>
      </c>
      <c r="F118" s="60"/>
      <c r="G118" s="60">
        <v>10</v>
      </c>
      <c r="H118" s="60">
        <v>1</v>
      </c>
      <c r="I118" s="60"/>
      <c r="J118" s="60"/>
      <c r="K118" s="60">
        <v>2</v>
      </c>
      <c r="L118" s="59">
        <v>20</v>
      </c>
    </row>
    <row r="119" spans="1:12" s="17" customFormat="1" ht="19.25" customHeight="1" x14ac:dyDescent="0.25">
      <c r="A119" s="56" t="s">
        <v>90</v>
      </c>
      <c r="B119" s="57" t="s">
        <v>34</v>
      </c>
      <c r="C119" s="57" t="s">
        <v>151</v>
      </c>
      <c r="D119" s="58">
        <v>2</v>
      </c>
      <c r="E119" s="58"/>
      <c r="F119" s="58"/>
      <c r="G119" s="58">
        <v>6</v>
      </c>
      <c r="H119" s="58"/>
      <c r="I119" s="58"/>
      <c r="J119" s="58"/>
      <c r="K119" s="58">
        <v>2</v>
      </c>
      <c r="L119" s="59">
        <v>10</v>
      </c>
    </row>
    <row r="120" spans="1:12" s="17" customFormat="1" ht="19.25" customHeight="1" x14ac:dyDescent="0.25">
      <c r="A120" s="61" t="s">
        <v>90</v>
      </c>
      <c r="B120" s="26" t="s">
        <v>102</v>
      </c>
      <c r="C120" s="62" t="s">
        <v>148</v>
      </c>
      <c r="D120" s="62">
        <v>8</v>
      </c>
      <c r="E120" s="62">
        <v>5</v>
      </c>
      <c r="F120" s="62"/>
      <c r="G120" s="62">
        <v>38</v>
      </c>
      <c r="H120" s="62">
        <v>7</v>
      </c>
      <c r="I120" s="62"/>
      <c r="J120" s="62"/>
      <c r="K120" s="62">
        <v>16</v>
      </c>
      <c r="L120" s="62">
        <v>74</v>
      </c>
    </row>
    <row r="121" spans="1:12" s="17" customFormat="1" ht="19.25" customHeight="1" x14ac:dyDescent="0.25">
      <c r="A121" s="56" t="s">
        <v>90</v>
      </c>
      <c r="B121" s="57" t="s">
        <v>35</v>
      </c>
      <c r="C121" s="57" t="s">
        <v>149</v>
      </c>
      <c r="D121" s="60">
        <v>3</v>
      </c>
      <c r="E121" s="60"/>
      <c r="F121" s="60"/>
      <c r="G121" s="60">
        <v>14</v>
      </c>
      <c r="H121" s="60">
        <v>2</v>
      </c>
      <c r="I121" s="60"/>
      <c r="J121" s="60"/>
      <c r="K121" s="60">
        <v>7</v>
      </c>
      <c r="L121" s="59">
        <v>26</v>
      </c>
    </row>
    <row r="122" spans="1:12" s="17" customFormat="1" ht="19.25" customHeight="1" x14ac:dyDescent="0.25">
      <c r="A122" s="56" t="s">
        <v>90</v>
      </c>
      <c r="B122" s="57" t="s">
        <v>35</v>
      </c>
      <c r="C122" s="57" t="s">
        <v>150</v>
      </c>
      <c r="D122" s="58"/>
      <c r="E122" s="58"/>
      <c r="F122" s="58"/>
      <c r="G122" s="58">
        <v>6</v>
      </c>
      <c r="H122" s="58">
        <v>1</v>
      </c>
      <c r="I122" s="58"/>
      <c r="J122" s="58"/>
      <c r="K122" s="58">
        <v>2</v>
      </c>
      <c r="L122" s="59">
        <v>9</v>
      </c>
    </row>
    <row r="123" spans="1:12" s="17" customFormat="1" ht="19.25" customHeight="1" x14ac:dyDescent="0.25">
      <c r="A123" s="56" t="s">
        <v>90</v>
      </c>
      <c r="B123" s="57" t="s">
        <v>35</v>
      </c>
      <c r="C123" s="57" t="s">
        <v>151</v>
      </c>
      <c r="D123" s="60"/>
      <c r="E123" s="60"/>
      <c r="F123" s="60"/>
      <c r="G123" s="60">
        <v>8</v>
      </c>
      <c r="H123" s="60"/>
      <c r="I123" s="60"/>
      <c r="J123" s="60"/>
      <c r="K123" s="60"/>
      <c r="L123" s="59">
        <v>8</v>
      </c>
    </row>
    <row r="124" spans="1:12" s="17" customFormat="1" ht="19.25" customHeight="1" x14ac:dyDescent="0.25">
      <c r="A124" s="61" t="s">
        <v>90</v>
      </c>
      <c r="B124" s="26" t="s">
        <v>103</v>
      </c>
      <c r="C124" s="62" t="s">
        <v>148</v>
      </c>
      <c r="D124" s="62">
        <v>3</v>
      </c>
      <c r="E124" s="62"/>
      <c r="F124" s="62"/>
      <c r="G124" s="62">
        <v>28</v>
      </c>
      <c r="H124" s="62">
        <v>3</v>
      </c>
      <c r="I124" s="62"/>
      <c r="J124" s="62"/>
      <c r="K124" s="62">
        <v>9</v>
      </c>
      <c r="L124" s="62">
        <v>43</v>
      </c>
    </row>
    <row r="125" spans="1:12" s="17" customFormat="1" ht="19.25" customHeight="1" x14ac:dyDescent="0.25">
      <c r="A125" s="56" t="s">
        <v>90</v>
      </c>
      <c r="B125" s="57" t="s">
        <v>36</v>
      </c>
      <c r="C125" s="57" t="s">
        <v>149</v>
      </c>
      <c r="D125" s="58">
        <v>2</v>
      </c>
      <c r="E125" s="58">
        <v>4</v>
      </c>
      <c r="F125" s="58"/>
      <c r="G125" s="58">
        <v>27</v>
      </c>
      <c r="H125" s="58">
        <v>11</v>
      </c>
      <c r="I125" s="58"/>
      <c r="J125" s="58"/>
      <c r="K125" s="58">
        <v>51</v>
      </c>
      <c r="L125" s="59">
        <v>95</v>
      </c>
    </row>
    <row r="126" spans="1:12" s="17" customFormat="1" ht="19.25" customHeight="1" x14ac:dyDescent="0.25">
      <c r="A126" s="56" t="s">
        <v>90</v>
      </c>
      <c r="B126" s="57" t="s">
        <v>36</v>
      </c>
      <c r="C126" s="57" t="s">
        <v>150</v>
      </c>
      <c r="D126" s="60">
        <v>5</v>
      </c>
      <c r="E126" s="60">
        <v>2</v>
      </c>
      <c r="F126" s="60"/>
      <c r="G126" s="60">
        <v>32</v>
      </c>
      <c r="H126" s="60">
        <v>3</v>
      </c>
      <c r="I126" s="60"/>
      <c r="J126" s="60"/>
      <c r="K126" s="60">
        <v>17</v>
      </c>
      <c r="L126" s="59">
        <v>59</v>
      </c>
    </row>
    <row r="127" spans="1:12" s="17" customFormat="1" ht="19.25" customHeight="1" x14ac:dyDescent="0.25">
      <c r="A127" s="56" t="s">
        <v>90</v>
      </c>
      <c r="B127" s="57" t="s">
        <v>36</v>
      </c>
      <c r="C127" s="57" t="s">
        <v>151</v>
      </c>
      <c r="D127" s="58">
        <v>6</v>
      </c>
      <c r="E127" s="58">
        <v>1</v>
      </c>
      <c r="F127" s="58"/>
      <c r="G127" s="58">
        <v>41</v>
      </c>
      <c r="H127" s="58"/>
      <c r="I127" s="58">
        <v>1</v>
      </c>
      <c r="J127" s="58"/>
      <c r="K127" s="58">
        <v>4</v>
      </c>
      <c r="L127" s="59">
        <v>53</v>
      </c>
    </row>
    <row r="128" spans="1:12" s="17" customFormat="1" ht="19.25" customHeight="1" x14ac:dyDescent="0.25">
      <c r="A128" s="61" t="s">
        <v>90</v>
      </c>
      <c r="B128" s="26" t="s">
        <v>104</v>
      </c>
      <c r="C128" s="62" t="s">
        <v>148</v>
      </c>
      <c r="D128" s="62">
        <v>13</v>
      </c>
      <c r="E128" s="62">
        <v>7</v>
      </c>
      <c r="F128" s="62"/>
      <c r="G128" s="62">
        <v>100</v>
      </c>
      <c r="H128" s="62">
        <v>14</v>
      </c>
      <c r="I128" s="62">
        <v>1</v>
      </c>
      <c r="J128" s="62"/>
      <c r="K128" s="62">
        <v>72</v>
      </c>
      <c r="L128" s="62">
        <v>207</v>
      </c>
    </row>
    <row r="129" spans="1:12" s="17" customFormat="1" ht="19.25" customHeight="1" x14ac:dyDescent="0.25">
      <c r="A129" s="56" t="s">
        <v>90</v>
      </c>
      <c r="B129" s="57" t="s">
        <v>37</v>
      </c>
      <c r="C129" s="57" t="s">
        <v>149</v>
      </c>
      <c r="D129" s="60">
        <v>5</v>
      </c>
      <c r="E129" s="60">
        <v>1</v>
      </c>
      <c r="F129" s="60"/>
      <c r="G129" s="60">
        <v>10</v>
      </c>
      <c r="H129" s="60">
        <v>2</v>
      </c>
      <c r="I129" s="60"/>
      <c r="J129" s="60"/>
      <c r="K129" s="60">
        <v>15</v>
      </c>
      <c r="L129" s="59">
        <v>33</v>
      </c>
    </row>
    <row r="130" spans="1:12" s="17" customFormat="1" ht="19.25" customHeight="1" x14ac:dyDescent="0.25">
      <c r="A130" s="56" t="s">
        <v>90</v>
      </c>
      <c r="B130" s="57" t="s">
        <v>37</v>
      </c>
      <c r="C130" s="57" t="s">
        <v>150</v>
      </c>
      <c r="D130" s="58">
        <v>11</v>
      </c>
      <c r="E130" s="58"/>
      <c r="F130" s="58"/>
      <c r="G130" s="58">
        <v>5</v>
      </c>
      <c r="H130" s="58">
        <v>1</v>
      </c>
      <c r="I130" s="58">
        <v>1</v>
      </c>
      <c r="J130" s="58"/>
      <c r="K130" s="58">
        <v>3</v>
      </c>
      <c r="L130" s="59">
        <v>21</v>
      </c>
    </row>
    <row r="131" spans="1:12" s="17" customFormat="1" ht="19.25" customHeight="1" x14ac:dyDescent="0.25">
      <c r="A131" s="56" t="s">
        <v>90</v>
      </c>
      <c r="B131" s="57" t="s">
        <v>37</v>
      </c>
      <c r="C131" s="57" t="s">
        <v>151</v>
      </c>
      <c r="D131" s="60">
        <v>15</v>
      </c>
      <c r="E131" s="60">
        <v>2</v>
      </c>
      <c r="F131" s="60"/>
      <c r="G131" s="60">
        <v>17</v>
      </c>
      <c r="H131" s="60"/>
      <c r="I131" s="60"/>
      <c r="J131" s="60"/>
      <c r="K131" s="60">
        <v>6</v>
      </c>
      <c r="L131" s="59">
        <v>40</v>
      </c>
    </row>
    <row r="132" spans="1:12" s="17" customFormat="1" ht="19.25" customHeight="1" x14ac:dyDescent="0.25">
      <c r="A132" s="61" t="s">
        <v>90</v>
      </c>
      <c r="B132" s="26" t="s">
        <v>105</v>
      </c>
      <c r="C132" s="62" t="s">
        <v>148</v>
      </c>
      <c r="D132" s="62">
        <v>31</v>
      </c>
      <c r="E132" s="62">
        <v>3</v>
      </c>
      <c r="F132" s="62"/>
      <c r="G132" s="62">
        <v>32</v>
      </c>
      <c r="H132" s="62">
        <v>3</v>
      </c>
      <c r="I132" s="62">
        <v>1</v>
      </c>
      <c r="J132" s="62"/>
      <c r="K132" s="62">
        <v>24</v>
      </c>
      <c r="L132" s="62">
        <v>94</v>
      </c>
    </row>
    <row r="133" spans="1:12" s="17" customFormat="1" ht="19.25" customHeight="1" x14ac:dyDescent="0.25">
      <c r="A133" s="56" t="s">
        <v>90</v>
      </c>
      <c r="B133" s="57" t="s">
        <v>38</v>
      </c>
      <c r="C133" s="57" t="s">
        <v>149</v>
      </c>
      <c r="D133" s="58">
        <v>11</v>
      </c>
      <c r="E133" s="58">
        <v>25</v>
      </c>
      <c r="F133" s="58"/>
      <c r="G133" s="58">
        <v>46</v>
      </c>
      <c r="H133" s="58">
        <v>28</v>
      </c>
      <c r="I133" s="58"/>
      <c r="J133" s="58"/>
      <c r="K133" s="58">
        <v>137</v>
      </c>
      <c r="L133" s="59">
        <v>247</v>
      </c>
    </row>
    <row r="134" spans="1:12" s="17" customFormat="1" ht="19.25" customHeight="1" x14ac:dyDescent="0.25">
      <c r="A134" s="56" t="s">
        <v>90</v>
      </c>
      <c r="B134" s="57" t="s">
        <v>38</v>
      </c>
      <c r="C134" s="57" t="s">
        <v>150</v>
      </c>
      <c r="D134" s="60">
        <v>1</v>
      </c>
      <c r="E134" s="60"/>
      <c r="F134" s="60"/>
      <c r="G134" s="60">
        <v>3</v>
      </c>
      <c r="H134" s="60"/>
      <c r="I134" s="60"/>
      <c r="J134" s="60"/>
      <c r="K134" s="60">
        <v>3</v>
      </c>
      <c r="L134" s="59">
        <v>7</v>
      </c>
    </row>
    <row r="135" spans="1:12" s="17" customFormat="1" ht="19.25" customHeight="1" x14ac:dyDescent="0.25">
      <c r="A135" s="56" t="s">
        <v>90</v>
      </c>
      <c r="B135" s="57" t="s">
        <v>38</v>
      </c>
      <c r="C135" s="57" t="s">
        <v>151</v>
      </c>
      <c r="D135" s="58">
        <v>11</v>
      </c>
      <c r="E135" s="58">
        <v>5</v>
      </c>
      <c r="F135" s="58">
        <v>5</v>
      </c>
      <c r="G135" s="58">
        <v>1</v>
      </c>
      <c r="H135" s="58"/>
      <c r="I135" s="58"/>
      <c r="J135" s="58"/>
      <c r="K135" s="58">
        <v>1</v>
      </c>
      <c r="L135" s="59">
        <v>23</v>
      </c>
    </row>
    <row r="136" spans="1:12" s="17" customFormat="1" ht="19.25" customHeight="1" x14ac:dyDescent="0.25">
      <c r="A136" s="61" t="s">
        <v>90</v>
      </c>
      <c r="B136" s="26" t="s">
        <v>106</v>
      </c>
      <c r="C136" s="62" t="s">
        <v>148</v>
      </c>
      <c r="D136" s="62">
        <v>23</v>
      </c>
      <c r="E136" s="62">
        <v>30</v>
      </c>
      <c r="F136" s="62">
        <v>5</v>
      </c>
      <c r="G136" s="62">
        <v>50</v>
      </c>
      <c r="H136" s="62">
        <v>28</v>
      </c>
      <c r="I136" s="62"/>
      <c r="J136" s="62"/>
      <c r="K136" s="62">
        <v>141</v>
      </c>
      <c r="L136" s="62">
        <v>277</v>
      </c>
    </row>
    <row r="137" spans="1:12" s="17" customFormat="1" ht="19.25" customHeight="1" x14ac:dyDescent="0.25">
      <c r="A137" s="56" t="s">
        <v>90</v>
      </c>
      <c r="B137" s="57" t="s">
        <v>39</v>
      </c>
      <c r="C137" s="57" t="s">
        <v>149</v>
      </c>
      <c r="D137" s="60">
        <v>1</v>
      </c>
      <c r="E137" s="60"/>
      <c r="F137" s="60"/>
      <c r="G137" s="60">
        <v>13</v>
      </c>
      <c r="H137" s="60">
        <v>6</v>
      </c>
      <c r="I137" s="60"/>
      <c r="J137" s="60"/>
      <c r="K137" s="60">
        <v>9</v>
      </c>
      <c r="L137" s="59">
        <v>29</v>
      </c>
    </row>
    <row r="138" spans="1:12" s="17" customFormat="1" ht="19.25" customHeight="1" x14ac:dyDescent="0.25">
      <c r="A138" s="56" t="s">
        <v>90</v>
      </c>
      <c r="B138" s="57" t="s">
        <v>39</v>
      </c>
      <c r="C138" s="57" t="s">
        <v>150</v>
      </c>
      <c r="D138" s="58"/>
      <c r="E138" s="58"/>
      <c r="F138" s="58"/>
      <c r="G138" s="58">
        <v>3</v>
      </c>
      <c r="H138" s="58"/>
      <c r="I138" s="58"/>
      <c r="J138" s="58"/>
      <c r="K138" s="58"/>
      <c r="L138" s="59">
        <v>3</v>
      </c>
    </row>
    <row r="139" spans="1:12" s="17" customFormat="1" ht="19.25" customHeight="1" x14ac:dyDescent="0.25">
      <c r="A139" s="56" t="s">
        <v>90</v>
      </c>
      <c r="B139" s="57" t="s">
        <v>39</v>
      </c>
      <c r="C139" s="57" t="s">
        <v>151</v>
      </c>
      <c r="D139" s="60">
        <v>5</v>
      </c>
      <c r="E139" s="60"/>
      <c r="F139" s="60"/>
      <c r="G139" s="60">
        <v>7</v>
      </c>
      <c r="H139" s="60"/>
      <c r="I139" s="60"/>
      <c r="J139" s="60"/>
      <c r="K139" s="60">
        <v>1</v>
      </c>
      <c r="L139" s="59">
        <v>13</v>
      </c>
    </row>
    <row r="140" spans="1:12" s="17" customFormat="1" ht="19.25" customHeight="1" x14ac:dyDescent="0.25">
      <c r="A140" s="61" t="s">
        <v>90</v>
      </c>
      <c r="B140" s="26" t="s">
        <v>107</v>
      </c>
      <c r="C140" s="62" t="s">
        <v>148</v>
      </c>
      <c r="D140" s="62">
        <v>6</v>
      </c>
      <c r="E140" s="62"/>
      <c r="F140" s="62"/>
      <c r="G140" s="62">
        <v>23</v>
      </c>
      <c r="H140" s="62">
        <v>6</v>
      </c>
      <c r="I140" s="62"/>
      <c r="J140" s="62"/>
      <c r="K140" s="62">
        <v>10</v>
      </c>
      <c r="L140" s="62">
        <v>45</v>
      </c>
    </row>
    <row r="141" spans="1:12" s="17" customFormat="1" ht="19.25" customHeight="1" x14ac:dyDescent="0.25">
      <c r="A141" s="56" t="s">
        <v>90</v>
      </c>
      <c r="B141" s="57" t="s">
        <v>40</v>
      </c>
      <c r="C141" s="57" t="s">
        <v>149</v>
      </c>
      <c r="D141" s="58"/>
      <c r="E141" s="58">
        <v>3</v>
      </c>
      <c r="F141" s="58"/>
      <c r="G141" s="58">
        <v>18</v>
      </c>
      <c r="H141" s="58">
        <v>5</v>
      </c>
      <c r="I141" s="58"/>
      <c r="J141" s="58"/>
      <c r="K141" s="58">
        <v>15</v>
      </c>
      <c r="L141" s="59">
        <v>41</v>
      </c>
    </row>
    <row r="142" spans="1:12" s="17" customFormat="1" ht="19.25" customHeight="1" x14ac:dyDescent="0.25">
      <c r="A142" s="56" t="s">
        <v>90</v>
      </c>
      <c r="B142" s="57" t="s">
        <v>40</v>
      </c>
      <c r="C142" s="57" t="s">
        <v>150</v>
      </c>
      <c r="D142" s="60">
        <v>1</v>
      </c>
      <c r="E142" s="60"/>
      <c r="F142" s="60"/>
      <c r="G142" s="60">
        <v>5</v>
      </c>
      <c r="H142" s="60">
        <v>4</v>
      </c>
      <c r="I142" s="60"/>
      <c r="J142" s="60"/>
      <c r="K142" s="60">
        <v>7</v>
      </c>
      <c r="L142" s="59">
        <v>17</v>
      </c>
    </row>
    <row r="143" spans="1:12" s="17" customFormat="1" ht="19.25" customHeight="1" x14ac:dyDescent="0.25">
      <c r="A143" s="56" t="s">
        <v>90</v>
      </c>
      <c r="B143" s="57" t="s">
        <v>40</v>
      </c>
      <c r="C143" s="57" t="s">
        <v>151</v>
      </c>
      <c r="D143" s="58">
        <v>4</v>
      </c>
      <c r="E143" s="58">
        <v>2</v>
      </c>
      <c r="F143" s="58"/>
      <c r="G143" s="58">
        <v>17</v>
      </c>
      <c r="H143" s="58">
        <v>1</v>
      </c>
      <c r="I143" s="58"/>
      <c r="J143" s="58"/>
      <c r="K143" s="58">
        <v>4</v>
      </c>
      <c r="L143" s="59">
        <v>28</v>
      </c>
    </row>
    <row r="144" spans="1:12" s="17" customFormat="1" ht="19.25" customHeight="1" x14ac:dyDescent="0.25">
      <c r="A144" s="61" t="s">
        <v>90</v>
      </c>
      <c r="B144" s="26" t="s">
        <v>108</v>
      </c>
      <c r="C144" s="62" t="s">
        <v>148</v>
      </c>
      <c r="D144" s="62">
        <v>5</v>
      </c>
      <c r="E144" s="62">
        <v>5</v>
      </c>
      <c r="F144" s="62"/>
      <c r="G144" s="62">
        <v>40</v>
      </c>
      <c r="H144" s="62">
        <v>10</v>
      </c>
      <c r="I144" s="62"/>
      <c r="J144" s="62"/>
      <c r="K144" s="62">
        <v>26</v>
      </c>
      <c r="L144" s="62">
        <v>86</v>
      </c>
    </row>
    <row r="145" spans="1:12" s="17" customFormat="1" ht="19.25" customHeight="1" x14ac:dyDescent="0.25">
      <c r="A145" s="56" t="s">
        <v>90</v>
      </c>
      <c r="B145" s="57" t="s">
        <v>157</v>
      </c>
      <c r="C145" s="57" t="s">
        <v>149</v>
      </c>
      <c r="D145" s="60">
        <v>3</v>
      </c>
      <c r="E145" s="60">
        <v>6</v>
      </c>
      <c r="F145" s="60"/>
      <c r="G145" s="60">
        <v>60</v>
      </c>
      <c r="H145" s="60">
        <v>29</v>
      </c>
      <c r="I145" s="60"/>
      <c r="J145" s="60"/>
      <c r="K145" s="60">
        <v>65</v>
      </c>
      <c r="L145" s="59">
        <v>163</v>
      </c>
    </row>
    <row r="146" spans="1:12" s="17" customFormat="1" ht="19.25" customHeight="1" x14ac:dyDescent="0.25">
      <c r="A146" s="56" t="s">
        <v>90</v>
      </c>
      <c r="B146" s="57" t="s">
        <v>157</v>
      </c>
      <c r="C146" s="57" t="s">
        <v>150</v>
      </c>
      <c r="D146" s="58">
        <v>3</v>
      </c>
      <c r="E146" s="58">
        <v>1</v>
      </c>
      <c r="F146" s="58"/>
      <c r="G146" s="58">
        <v>9</v>
      </c>
      <c r="H146" s="58"/>
      <c r="I146" s="58"/>
      <c r="J146" s="58"/>
      <c r="K146" s="58">
        <v>7</v>
      </c>
      <c r="L146" s="59">
        <v>20</v>
      </c>
    </row>
    <row r="147" spans="1:12" s="17" customFormat="1" ht="19.25" customHeight="1" x14ac:dyDescent="0.25">
      <c r="A147" s="56" t="s">
        <v>90</v>
      </c>
      <c r="B147" s="57" t="s">
        <v>157</v>
      </c>
      <c r="C147" s="57" t="s">
        <v>151</v>
      </c>
      <c r="D147" s="60">
        <v>16</v>
      </c>
      <c r="E147" s="60">
        <v>4</v>
      </c>
      <c r="F147" s="60"/>
      <c r="G147" s="60">
        <v>10</v>
      </c>
      <c r="H147" s="60"/>
      <c r="I147" s="60"/>
      <c r="J147" s="60"/>
      <c r="K147" s="60">
        <v>3</v>
      </c>
      <c r="L147" s="59">
        <v>33</v>
      </c>
    </row>
    <row r="148" spans="1:12" s="17" customFormat="1" ht="19.25" customHeight="1" x14ac:dyDescent="0.25">
      <c r="A148" s="61" t="s">
        <v>90</v>
      </c>
      <c r="B148" s="26" t="s">
        <v>109</v>
      </c>
      <c r="C148" s="62" t="s">
        <v>148</v>
      </c>
      <c r="D148" s="62">
        <v>22</v>
      </c>
      <c r="E148" s="62">
        <v>11</v>
      </c>
      <c r="F148" s="62"/>
      <c r="G148" s="62">
        <v>79</v>
      </c>
      <c r="H148" s="62">
        <v>29</v>
      </c>
      <c r="I148" s="62"/>
      <c r="J148" s="62"/>
      <c r="K148" s="62">
        <v>75</v>
      </c>
      <c r="L148" s="62">
        <v>216</v>
      </c>
    </row>
    <row r="149" spans="1:12" s="17" customFormat="1" ht="19.25" customHeight="1" x14ac:dyDescent="0.25">
      <c r="A149" s="56" t="s">
        <v>90</v>
      </c>
      <c r="B149" s="57" t="s">
        <v>42</v>
      </c>
      <c r="C149" s="57" t="s">
        <v>149</v>
      </c>
      <c r="D149" s="58">
        <v>2</v>
      </c>
      <c r="E149" s="58">
        <v>1</v>
      </c>
      <c r="F149" s="58"/>
      <c r="G149" s="58">
        <v>11</v>
      </c>
      <c r="H149" s="58">
        <v>1</v>
      </c>
      <c r="I149" s="58"/>
      <c r="J149" s="58"/>
      <c r="K149" s="58">
        <v>2</v>
      </c>
      <c r="L149" s="59">
        <v>17</v>
      </c>
    </row>
    <row r="150" spans="1:12" s="17" customFormat="1" ht="19.25" customHeight="1" x14ac:dyDescent="0.25">
      <c r="A150" s="56" t="s">
        <v>90</v>
      </c>
      <c r="B150" s="57" t="s">
        <v>42</v>
      </c>
      <c r="C150" s="57" t="s">
        <v>150</v>
      </c>
      <c r="D150" s="60">
        <v>3</v>
      </c>
      <c r="E150" s="60"/>
      <c r="F150" s="60"/>
      <c r="G150" s="60">
        <v>10</v>
      </c>
      <c r="H150" s="60">
        <v>2</v>
      </c>
      <c r="I150" s="60"/>
      <c r="J150" s="60"/>
      <c r="K150" s="60">
        <v>3</v>
      </c>
      <c r="L150" s="59">
        <v>18</v>
      </c>
    </row>
    <row r="151" spans="1:12" s="17" customFormat="1" ht="19.25" customHeight="1" x14ac:dyDescent="0.25">
      <c r="A151" s="56" t="s">
        <v>90</v>
      </c>
      <c r="B151" s="57" t="s">
        <v>42</v>
      </c>
      <c r="C151" s="57" t="s">
        <v>151</v>
      </c>
      <c r="D151" s="58">
        <v>4</v>
      </c>
      <c r="E151" s="58">
        <v>1</v>
      </c>
      <c r="F151" s="58"/>
      <c r="G151" s="58">
        <v>8</v>
      </c>
      <c r="H151" s="58"/>
      <c r="I151" s="58"/>
      <c r="J151" s="58"/>
      <c r="K151" s="58"/>
      <c r="L151" s="59">
        <v>13</v>
      </c>
    </row>
    <row r="152" spans="1:12" s="17" customFormat="1" ht="19.25" customHeight="1" x14ac:dyDescent="0.25">
      <c r="A152" s="61" t="s">
        <v>90</v>
      </c>
      <c r="B152" s="26" t="s">
        <v>110</v>
      </c>
      <c r="C152" s="62" t="s">
        <v>148</v>
      </c>
      <c r="D152" s="62">
        <v>9</v>
      </c>
      <c r="E152" s="62">
        <v>2</v>
      </c>
      <c r="F152" s="62"/>
      <c r="G152" s="62">
        <v>29</v>
      </c>
      <c r="H152" s="62">
        <v>3</v>
      </c>
      <c r="I152" s="62"/>
      <c r="J152" s="62"/>
      <c r="K152" s="62">
        <v>5</v>
      </c>
      <c r="L152" s="62">
        <v>48</v>
      </c>
    </row>
    <row r="153" spans="1:12" s="17" customFormat="1" ht="19.25" customHeight="1" x14ac:dyDescent="0.25">
      <c r="A153" s="56" t="s">
        <v>90</v>
      </c>
      <c r="B153" s="57" t="s">
        <v>43</v>
      </c>
      <c r="C153" s="57" t="s">
        <v>149</v>
      </c>
      <c r="D153" s="60">
        <v>3</v>
      </c>
      <c r="E153" s="60"/>
      <c r="F153" s="60"/>
      <c r="G153" s="60">
        <v>14</v>
      </c>
      <c r="H153" s="60">
        <v>5</v>
      </c>
      <c r="I153" s="60"/>
      <c r="J153" s="60"/>
      <c r="K153" s="60">
        <v>27</v>
      </c>
      <c r="L153" s="59">
        <v>49</v>
      </c>
    </row>
    <row r="154" spans="1:12" s="17" customFormat="1" ht="19.25" customHeight="1" x14ac:dyDescent="0.25">
      <c r="A154" s="56" t="s">
        <v>90</v>
      </c>
      <c r="B154" s="57" t="s">
        <v>43</v>
      </c>
      <c r="C154" s="57" t="s">
        <v>150</v>
      </c>
      <c r="D154" s="58">
        <v>3</v>
      </c>
      <c r="E154" s="58">
        <v>1</v>
      </c>
      <c r="F154" s="58"/>
      <c r="G154" s="58">
        <v>32</v>
      </c>
      <c r="H154" s="58">
        <v>2</v>
      </c>
      <c r="I154" s="58"/>
      <c r="J154" s="58"/>
      <c r="K154" s="58">
        <v>11</v>
      </c>
      <c r="L154" s="59">
        <v>49</v>
      </c>
    </row>
    <row r="155" spans="1:12" s="17" customFormat="1" ht="19.25" customHeight="1" x14ac:dyDescent="0.25">
      <c r="A155" s="56" t="s">
        <v>90</v>
      </c>
      <c r="B155" s="57" t="s">
        <v>43</v>
      </c>
      <c r="C155" s="57" t="s">
        <v>151</v>
      </c>
      <c r="D155" s="60">
        <v>6</v>
      </c>
      <c r="E155" s="60">
        <v>2</v>
      </c>
      <c r="F155" s="60"/>
      <c r="G155" s="60">
        <v>20</v>
      </c>
      <c r="H155" s="60"/>
      <c r="I155" s="60"/>
      <c r="J155" s="60"/>
      <c r="K155" s="60">
        <v>1</v>
      </c>
      <c r="L155" s="59">
        <v>29</v>
      </c>
    </row>
    <row r="156" spans="1:12" s="17" customFormat="1" ht="19.25" customHeight="1" x14ac:dyDescent="0.25">
      <c r="A156" s="61" t="s">
        <v>90</v>
      </c>
      <c r="B156" s="26" t="s">
        <v>111</v>
      </c>
      <c r="C156" s="62" t="s">
        <v>148</v>
      </c>
      <c r="D156" s="62">
        <v>12</v>
      </c>
      <c r="E156" s="62">
        <v>3</v>
      </c>
      <c r="F156" s="62"/>
      <c r="G156" s="62">
        <v>66</v>
      </c>
      <c r="H156" s="62">
        <v>7</v>
      </c>
      <c r="I156" s="62"/>
      <c r="J156" s="62"/>
      <c r="K156" s="62">
        <v>39</v>
      </c>
      <c r="L156" s="62">
        <v>127</v>
      </c>
    </row>
    <row r="157" spans="1:12" s="17" customFormat="1" ht="19.25" customHeight="1" x14ac:dyDescent="0.25">
      <c r="A157" s="56" t="s">
        <v>90</v>
      </c>
      <c r="B157" s="57" t="s">
        <v>158</v>
      </c>
      <c r="C157" s="57" t="s">
        <v>149</v>
      </c>
      <c r="D157" s="60"/>
      <c r="E157" s="60"/>
      <c r="F157" s="60"/>
      <c r="G157" s="60"/>
      <c r="H157" s="60"/>
      <c r="I157" s="60"/>
      <c r="J157" s="60"/>
      <c r="K157" s="60">
        <v>35</v>
      </c>
      <c r="L157" s="59">
        <v>35</v>
      </c>
    </row>
    <row r="158" spans="1:12" s="17" customFormat="1" ht="19.25" customHeight="1" x14ac:dyDescent="0.25">
      <c r="A158" s="56" t="s">
        <v>90</v>
      </c>
      <c r="B158" s="57" t="s">
        <v>158</v>
      </c>
      <c r="C158" s="57" t="s">
        <v>150</v>
      </c>
      <c r="D158" s="58"/>
      <c r="E158" s="58"/>
      <c r="F158" s="58"/>
      <c r="G158" s="58"/>
      <c r="H158" s="58"/>
      <c r="I158" s="58"/>
      <c r="J158" s="58"/>
      <c r="K158" s="58">
        <v>18</v>
      </c>
      <c r="L158" s="59">
        <v>18</v>
      </c>
    </row>
    <row r="159" spans="1:12" s="17" customFormat="1" ht="19.25" customHeight="1" x14ac:dyDescent="0.25">
      <c r="A159" s="56" t="s">
        <v>90</v>
      </c>
      <c r="B159" s="57" t="s">
        <v>158</v>
      </c>
      <c r="C159" s="57" t="s">
        <v>151</v>
      </c>
      <c r="D159" s="60"/>
      <c r="E159" s="60"/>
      <c r="F159" s="60"/>
      <c r="G159" s="60"/>
      <c r="H159" s="60"/>
      <c r="I159" s="60"/>
      <c r="J159" s="60"/>
      <c r="K159" s="60">
        <v>8</v>
      </c>
      <c r="L159" s="59">
        <v>8</v>
      </c>
    </row>
    <row r="160" spans="1:12" s="17" customFormat="1" ht="19.25" customHeight="1" x14ac:dyDescent="0.25">
      <c r="A160" s="61" t="s">
        <v>90</v>
      </c>
      <c r="B160" s="26" t="s">
        <v>112</v>
      </c>
      <c r="C160" s="62" t="s">
        <v>148</v>
      </c>
      <c r="D160" s="62"/>
      <c r="E160" s="62"/>
      <c r="F160" s="62"/>
      <c r="G160" s="62"/>
      <c r="H160" s="62"/>
      <c r="I160" s="62"/>
      <c r="J160" s="62"/>
      <c r="K160" s="62">
        <v>61</v>
      </c>
      <c r="L160" s="62">
        <v>61</v>
      </c>
    </row>
    <row r="161" spans="1:12" s="17" customFormat="1" ht="19.25" customHeight="1" x14ac:dyDescent="0.25">
      <c r="A161" s="56" t="s">
        <v>90</v>
      </c>
      <c r="B161" s="57" t="s">
        <v>44</v>
      </c>
      <c r="C161" s="57" t="s">
        <v>149</v>
      </c>
      <c r="D161" s="58"/>
      <c r="E161" s="58">
        <v>2</v>
      </c>
      <c r="F161" s="58"/>
      <c r="G161" s="58">
        <v>17</v>
      </c>
      <c r="H161" s="58">
        <v>2</v>
      </c>
      <c r="I161" s="58"/>
      <c r="J161" s="58"/>
      <c r="K161" s="58">
        <v>15</v>
      </c>
      <c r="L161" s="59">
        <v>36</v>
      </c>
    </row>
    <row r="162" spans="1:12" s="17" customFormat="1" ht="19.25" customHeight="1" x14ac:dyDescent="0.25">
      <c r="A162" s="56" t="s">
        <v>90</v>
      </c>
      <c r="B162" s="57" t="s">
        <v>44</v>
      </c>
      <c r="C162" s="57" t="s">
        <v>150</v>
      </c>
      <c r="D162" s="60">
        <v>2</v>
      </c>
      <c r="E162" s="60"/>
      <c r="F162" s="60"/>
      <c r="G162" s="60">
        <v>9</v>
      </c>
      <c r="H162" s="60"/>
      <c r="I162" s="60"/>
      <c r="J162" s="60"/>
      <c r="K162" s="60">
        <v>1</v>
      </c>
      <c r="L162" s="59">
        <v>12</v>
      </c>
    </row>
    <row r="163" spans="1:12" s="17" customFormat="1" ht="19.25" customHeight="1" x14ac:dyDescent="0.25">
      <c r="A163" s="56" t="s">
        <v>90</v>
      </c>
      <c r="B163" s="57" t="s">
        <v>44</v>
      </c>
      <c r="C163" s="57" t="s">
        <v>151</v>
      </c>
      <c r="D163" s="58">
        <v>5</v>
      </c>
      <c r="E163" s="58"/>
      <c r="F163" s="58"/>
      <c r="G163" s="58">
        <v>4</v>
      </c>
      <c r="H163" s="58"/>
      <c r="I163" s="58"/>
      <c r="J163" s="58"/>
      <c r="K163" s="58">
        <v>4</v>
      </c>
      <c r="L163" s="59">
        <v>13</v>
      </c>
    </row>
    <row r="164" spans="1:12" s="17" customFormat="1" ht="19.25" customHeight="1" x14ac:dyDescent="0.25">
      <c r="A164" s="61" t="s">
        <v>90</v>
      </c>
      <c r="B164" s="26" t="s">
        <v>113</v>
      </c>
      <c r="C164" s="62" t="s">
        <v>148</v>
      </c>
      <c r="D164" s="62">
        <v>7</v>
      </c>
      <c r="E164" s="62">
        <v>2</v>
      </c>
      <c r="F164" s="62"/>
      <c r="G164" s="62">
        <v>30</v>
      </c>
      <c r="H164" s="62">
        <v>2</v>
      </c>
      <c r="I164" s="62"/>
      <c r="J164" s="62"/>
      <c r="K164" s="62">
        <v>20</v>
      </c>
      <c r="L164" s="62">
        <v>61</v>
      </c>
    </row>
    <row r="165" spans="1:12" s="17" customFormat="1" ht="19.25" customHeight="1" x14ac:dyDescent="0.25">
      <c r="A165" s="56" t="s">
        <v>114</v>
      </c>
      <c r="B165" s="57" t="s">
        <v>159</v>
      </c>
      <c r="C165" s="57" t="s">
        <v>149</v>
      </c>
      <c r="D165" s="60">
        <v>1</v>
      </c>
      <c r="E165" s="60"/>
      <c r="F165" s="60"/>
      <c r="G165" s="60"/>
      <c r="H165" s="60"/>
      <c r="I165" s="60"/>
      <c r="J165" s="60"/>
      <c r="K165" s="60">
        <v>4</v>
      </c>
      <c r="L165" s="59">
        <v>5</v>
      </c>
    </row>
    <row r="166" spans="1:12" s="17" customFormat="1" ht="19.25" customHeight="1" x14ac:dyDescent="0.25">
      <c r="A166" s="56" t="s">
        <v>114</v>
      </c>
      <c r="B166" s="57" t="s">
        <v>159</v>
      </c>
      <c r="C166" s="57" t="s">
        <v>150</v>
      </c>
      <c r="D166" s="58"/>
      <c r="E166" s="58">
        <v>3</v>
      </c>
      <c r="F166" s="58"/>
      <c r="G166" s="58"/>
      <c r="H166" s="58"/>
      <c r="I166" s="58"/>
      <c r="J166" s="58"/>
      <c r="K166" s="58">
        <v>2</v>
      </c>
      <c r="L166" s="59">
        <v>5</v>
      </c>
    </row>
    <row r="167" spans="1:12" s="17" customFormat="1" ht="19.25" customHeight="1" x14ac:dyDescent="0.25">
      <c r="A167" s="56" t="s">
        <v>114</v>
      </c>
      <c r="B167" s="57" t="s">
        <v>159</v>
      </c>
      <c r="C167" s="57" t="s">
        <v>151</v>
      </c>
      <c r="D167" s="60">
        <v>1</v>
      </c>
      <c r="E167" s="60">
        <v>6</v>
      </c>
      <c r="F167" s="60"/>
      <c r="G167" s="60">
        <v>1</v>
      </c>
      <c r="H167" s="60"/>
      <c r="I167" s="60"/>
      <c r="J167" s="60"/>
      <c r="K167" s="60">
        <v>1</v>
      </c>
      <c r="L167" s="59">
        <v>9</v>
      </c>
    </row>
    <row r="168" spans="1:12" s="17" customFormat="1" ht="19.25" customHeight="1" x14ac:dyDescent="0.25">
      <c r="A168" s="61" t="s">
        <v>114</v>
      </c>
      <c r="B168" s="26" t="s">
        <v>115</v>
      </c>
      <c r="C168" s="62" t="s">
        <v>148</v>
      </c>
      <c r="D168" s="62">
        <v>2</v>
      </c>
      <c r="E168" s="62">
        <v>9</v>
      </c>
      <c r="F168" s="62"/>
      <c r="G168" s="62">
        <v>1</v>
      </c>
      <c r="H168" s="62"/>
      <c r="I168" s="62"/>
      <c r="J168" s="62"/>
      <c r="K168" s="62">
        <v>7</v>
      </c>
      <c r="L168" s="62">
        <v>19</v>
      </c>
    </row>
    <row r="169" spans="1:12" s="17" customFormat="1" ht="19.25" customHeight="1" x14ac:dyDescent="0.25">
      <c r="A169" s="56" t="s">
        <v>114</v>
      </c>
      <c r="B169" s="57" t="s">
        <v>160</v>
      </c>
      <c r="C169" s="57" t="s">
        <v>149</v>
      </c>
      <c r="D169" s="58"/>
      <c r="E169" s="58">
        <v>1</v>
      </c>
      <c r="F169" s="58"/>
      <c r="G169" s="58">
        <v>5</v>
      </c>
      <c r="H169" s="58"/>
      <c r="I169" s="58"/>
      <c r="J169" s="58"/>
      <c r="K169" s="58">
        <v>3</v>
      </c>
      <c r="L169" s="59">
        <v>9</v>
      </c>
    </row>
    <row r="170" spans="1:12" s="17" customFormat="1" ht="19.25" customHeight="1" x14ac:dyDescent="0.25">
      <c r="A170" s="56" t="s">
        <v>114</v>
      </c>
      <c r="B170" s="57" t="s">
        <v>160</v>
      </c>
      <c r="C170" s="57" t="s">
        <v>150</v>
      </c>
      <c r="D170" s="60"/>
      <c r="E170" s="60"/>
      <c r="F170" s="60"/>
      <c r="G170" s="60"/>
      <c r="H170" s="60"/>
      <c r="I170" s="60"/>
      <c r="J170" s="60"/>
      <c r="K170" s="60">
        <v>1</v>
      </c>
      <c r="L170" s="59">
        <v>1</v>
      </c>
    </row>
    <row r="171" spans="1:12" s="17" customFormat="1" ht="19.25" customHeight="1" x14ac:dyDescent="0.25">
      <c r="A171" s="56" t="s">
        <v>114</v>
      </c>
      <c r="B171" s="57" t="s">
        <v>160</v>
      </c>
      <c r="C171" s="57" t="s">
        <v>151</v>
      </c>
      <c r="D171" s="58"/>
      <c r="E171" s="58">
        <v>2</v>
      </c>
      <c r="F171" s="58"/>
      <c r="G171" s="58">
        <v>3</v>
      </c>
      <c r="H171" s="58"/>
      <c r="I171" s="58"/>
      <c r="J171" s="58"/>
      <c r="K171" s="58"/>
      <c r="L171" s="59">
        <v>5</v>
      </c>
    </row>
    <row r="172" spans="1:12" s="17" customFormat="1" ht="19.25" customHeight="1" x14ac:dyDescent="0.25">
      <c r="A172" s="61" t="s">
        <v>114</v>
      </c>
      <c r="B172" s="26" t="s">
        <v>116</v>
      </c>
      <c r="C172" s="62" t="s">
        <v>148</v>
      </c>
      <c r="D172" s="62"/>
      <c r="E172" s="62">
        <v>3</v>
      </c>
      <c r="F172" s="62"/>
      <c r="G172" s="62">
        <v>8</v>
      </c>
      <c r="H172" s="62"/>
      <c r="I172" s="62"/>
      <c r="J172" s="62"/>
      <c r="K172" s="62">
        <v>4</v>
      </c>
      <c r="L172" s="62">
        <v>15</v>
      </c>
    </row>
    <row r="173" spans="1:12" s="17" customFormat="1" ht="19.25" customHeight="1" x14ac:dyDescent="0.25">
      <c r="A173" s="56" t="s">
        <v>114</v>
      </c>
      <c r="B173" s="57" t="s">
        <v>161</v>
      </c>
      <c r="C173" s="57" t="s">
        <v>149</v>
      </c>
      <c r="D173" s="60"/>
      <c r="E173" s="60"/>
      <c r="F173" s="60"/>
      <c r="G173" s="60">
        <v>3</v>
      </c>
      <c r="H173" s="60"/>
      <c r="I173" s="60"/>
      <c r="J173" s="60"/>
      <c r="K173" s="60">
        <v>2</v>
      </c>
      <c r="L173" s="59">
        <v>5</v>
      </c>
    </row>
    <row r="174" spans="1:12" s="17" customFormat="1" ht="19.25" customHeight="1" x14ac:dyDescent="0.25">
      <c r="A174" s="56" t="s">
        <v>114</v>
      </c>
      <c r="B174" s="57" t="s">
        <v>161</v>
      </c>
      <c r="C174" s="57" t="s">
        <v>150</v>
      </c>
      <c r="D174" s="58"/>
      <c r="E174" s="58"/>
      <c r="F174" s="58"/>
      <c r="G174" s="58">
        <v>1</v>
      </c>
      <c r="H174" s="58"/>
      <c r="I174" s="58"/>
      <c r="J174" s="58"/>
      <c r="K174" s="58"/>
      <c r="L174" s="59">
        <v>1</v>
      </c>
    </row>
    <row r="175" spans="1:12" s="17" customFormat="1" ht="18.649999999999999" customHeight="1" x14ac:dyDescent="0.25">
      <c r="A175" s="56" t="s">
        <v>114</v>
      </c>
      <c r="B175" s="57" t="s">
        <v>161</v>
      </c>
      <c r="C175" s="57" t="s">
        <v>151</v>
      </c>
      <c r="D175" s="60"/>
      <c r="E175" s="60"/>
      <c r="F175" s="60"/>
      <c r="G175" s="60"/>
      <c r="H175" s="60"/>
      <c r="I175" s="60"/>
      <c r="J175" s="60"/>
      <c r="K175" s="60"/>
      <c r="L175" s="59"/>
    </row>
    <row r="176" spans="1:12" s="17" customFormat="1" ht="19.25" customHeight="1" x14ac:dyDescent="0.25">
      <c r="A176" s="61" t="s">
        <v>114</v>
      </c>
      <c r="B176" s="26" t="s">
        <v>117</v>
      </c>
      <c r="C176" s="62" t="s">
        <v>148</v>
      </c>
      <c r="D176" s="62"/>
      <c r="E176" s="62"/>
      <c r="F176" s="62"/>
      <c r="G176" s="62">
        <v>4</v>
      </c>
      <c r="H176" s="62"/>
      <c r="I176" s="62"/>
      <c r="J176" s="62"/>
      <c r="K176" s="62">
        <v>2</v>
      </c>
      <c r="L176" s="62">
        <v>6</v>
      </c>
    </row>
    <row r="177" spans="1:12" s="17" customFormat="1" ht="19.25" customHeight="1" x14ac:dyDescent="0.25">
      <c r="A177" s="56" t="s">
        <v>114</v>
      </c>
      <c r="B177" s="57" t="s">
        <v>162</v>
      </c>
      <c r="C177" s="57" t="s">
        <v>149</v>
      </c>
      <c r="D177" s="58">
        <v>1</v>
      </c>
      <c r="E177" s="58">
        <v>1</v>
      </c>
      <c r="F177" s="58"/>
      <c r="G177" s="58">
        <v>7</v>
      </c>
      <c r="H177" s="58"/>
      <c r="I177" s="58"/>
      <c r="J177" s="58"/>
      <c r="K177" s="58">
        <v>2</v>
      </c>
      <c r="L177" s="59">
        <v>11</v>
      </c>
    </row>
    <row r="178" spans="1:12" s="17" customFormat="1" ht="19.25" customHeight="1" x14ac:dyDescent="0.25">
      <c r="A178" s="56" t="s">
        <v>114</v>
      </c>
      <c r="B178" s="57" t="s">
        <v>162</v>
      </c>
      <c r="C178" s="57" t="s">
        <v>150</v>
      </c>
      <c r="D178" s="60">
        <v>1</v>
      </c>
      <c r="E178" s="60">
        <v>2</v>
      </c>
      <c r="F178" s="60"/>
      <c r="G178" s="60">
        <v>2</v>
      </c>
      <c r="H178" s="60"/>
      <c r="I178" s="60"/>
      <c r="J178" s="60"/>
      <c r="K178" s="60">
        <v>1</v>
      </c>
      <c r="L178" s="59">
        <v>6</v>
      </c>
    </row>
    <row r="179" spans="1:12" s="17" customFormat="1" ht="19.25" customHeight="1" x14ac:dyDescent="0.25">
      <c r="A179" s="56" t="s">
        <v>114</v>
      </c>
      <c r="B179" s="57" t="s">
        <v>162</v>
      </c>
      <c r="C179" s="57" t="s">
        <v>151</v>
      </c>
      <c r="D179" s="58"/>
      <c r="E179" s="58">
        <v>2</v>
      </c>
      <c r="F179" s="58"/>
      <c r="G179" s="58">
        <v>3</v>
      </c>
      <c r="H179" s="58"/>
      <c r="I179" s="58"/>
      <c r="J179" s="58"/>
      <c r="K179" s="58"/>
      <c r="L179" s="59">
        <v>5</v>
      </c>
    </row>
    <row r="180" spans="1:12" s="17" customFormat="1" ht="19.25" customHeight="1" x14ac:dyDescent="0.25">
      <c r="A180" s="61" t="s">
        <v>114</v>
      </c>
      <c r="B180" s="26" t="s">
        <v>118</v>
      </c>
      <c r="C180" s="62" t="s">
        <v>148</v>
      </c>
      <c r="D180" s="62">
        <v>2</v>
      </c>
      <c r="E180" s="62">
        <v>5</v>
      </c>
      <c r="F180" s="62"/>
      <c r="G180" s="62">
        <v>12</v>
      </c>
      <c r="H180" s="62"/>
      <c r="I180" s="62"/>
      <c r="J180" s="62"/>
      <c r="K180" s="62">
        <v>3</v>
      </c>
      <c r="L180" s="62">
        <v>22</v>
      </c>
    </row>
    <row r="181" spans="1:12" s="17" customFormat="1" ht="19.25" customHeight="1" x14ac:dyDescent="0.25">
      <c r="A181" s="56" t="s">
        <v>114</v>
      </c>
      <c r="B181" s="57" t="s">
        <v>163</v>
      </c>
      <c r="C181" s="57" t="s">
        <v>149</v>
      </c>
      <c r="D181" s="60">
        <v>1</v>
      </c>
      <c r="E181" s="60">
        <v>1</v>
      </c>
      <c r="F181" s="60"/>
      <c r="G181" s="60">
        <v>3</v>
      </c>
      <c r="H181" s="60"/>
      <c r="I181" s="60"/>
      <c r="J181" s="60"/>
      <c r="K181" s="60">
        <v>3</v>
      </c>
      <c r="L181" s="59">
        <v>8</v>
      </c>
    </row>
    <row r="182" spans="1:12" s="17" customFormat="1" ht="19.25" customHeight="1" x14ac:dyDescent="0.25">
      <c r="A182" s="56" t="s">
        <v>114</v>
      </c>
      <c r="B182" s="57" t="s">
        <v>163</v>
      </c>
      <c r="C182" s="57" t="s">
        <v>150</v>
      </c>
      <c r="D182" s="58">
        <v>6</v>
      </c>
      <c r="E182" s="58">
        <v>2</v>
      </c>
      <c r="F182" s="58"/>
      <c r="G182" s="58">
        <v>1</v>
      </c>
      <c r="H182" s="58"/>
      <c r="I182" s="58"/>
      <c r="J182" s="58"/>
      <c r="K182" s="58"/>
      <c r="L182" s="59">
        <v>9</v>
      </c>
    </row>
    <row r="183" spans="1:12" s="17" customFormat="1" ht="19.25" customHeight="1" x14ac:dyDescent="0.25">
      <c r="A183" s="56" t="s">
        <v>114</v>
      </c>
      <c r="B183" s="57" t="s">
        <v>163</v>
      </c>
      <c r="C183" s="57" t="s">
        <v>151</v>
      </c>
      <c r="D183" s="60">
        <v>5</v>
      </c>
      <c r="E183" s="60">
        <v>4</v>
      </c>
      <c r="F183" s="60"/>
      <c r="G183" s="60">
        <v>1</v>
      </c>
      <c r="H183" s="60"/>
      <c r="I183" s="60"/>
      <c r="J183" s="60"/>
      <c r="K183" s="60"/>
      <c r="L183" s="59">
        <v>10</v>
      </c>
    </row>
    <row r="184" spans="1:12" s="17" customFormat="1" ht="19.25" customHeight="1" x14ac:dyDescent="0.25">
      <c r="A184" s="61" t="s">
        <v>114</v>
      </c>
      <c r="B184" s="26" t="s">
        <v>119</v>
      </c>
      <c r="C184" s="62" t="s">
        <v>148</v>
      </c>
      <c r="D184" s="62">
        <v>12</v>
      </c>
      <c r="E184" s="62">
        <v>7</v>
      </c>
      <c r="F184" s="62"/>
      <c r="G184" s="62">
        <v>5</v>
      </c>
      <c r="H184" s="62"/>
      <c r="I184" s="62"/>
      <c r="J184" s="62"/>
      <c r="K184" s="62">
        <v>3</v>
      </c>
      <c r="L184" s="62">
        <v>27</v>
      </c>
    </row>
    <row r="185" spans="1:12" s="17" customFormat="1" ht="19.25" customHeight="1" x14ac:dyDescent="0.25">
      <c r="A185" s="56" t="s">
        <v>114</v>
      </c>
      <c r="B185" s="57" t="s">
        <v>164</v>
      </c>
      <c r="C185" s="57" t="s">
        <v>149</v>
      </c>
      <c r="D185" s="58">
        <v>1</v>
      </c>
      <c r="E185" s="58"/>
      <c r="F185" s="58"/>
      <c r="G185" s="58"/>
      <c r="H185" s="58"/>
      <c r="I185" s="58"/>
      <c r="J185" s="58"/>
      <c r="K185" s="58">
        <v>2</v>
      </c>
      <c r="L185" s="59">
        <v>3</v>
      </c>
    </row>
    <row r="186" spans="1:12" s="17" customFormat="1" ht="18.649999999999999" customHeight="1" x14ac:dyDescent="0.25">
      <c r="A186" s="56" t="s">
        <v>114</v>
      </c>
      <c r="B186" s="57" t="s">
        <v>164</v>
      </c>
      <c r="C186" s="57" t="s">
        <v>150</v>
      </c>
      <c r="D186" s="60"/>
      <c r="E186" s="60"/>
      <c r="F186" s="60"/>
      <c r="G186" s="60"/>
      <c r="H186" s="60"/>
      <c r="I186" s="60"/>
      <c r="J186" s="60"/>
      <c r="K186" s="60"/>
      <c r="L186" s="59"/>
    </row>
    <row r="187" spans="1:12" s="17" customFormat="1" ht="18.649999999999999" customHeight="1" x14ac:dyDescent="0.25">
      <c r="A187" s="56" t="s">
        <v>114</v>
      </c>
      <c r="B187" s="57" t="s">
        <v>164</v>
      </c>
      <c r="C187" s="57" t="s">
        <v>151</v>
      </c>
      <c r="D187" s="58"/>
      <c r="E187" s="58"/>
      <c r="F187" s="58"/>
      <c r="G187" s="58"/>
      <c r="H187" s="58"/>
      <c r="I187" s="58"/>
      <c r="J187" s="58"/>
      <c r="K187" s="58"/>
      <c r="L187" s="59"/>
    </row>
    <row r="188" spans="1:12" s="17" customFormat="1" ht="19.25" customHeight="1" x14ac:dyDescent="0.25">
      <c r="A188" s="61" t="s">
        <v>114</v>
      </c>
      <c r="B188" s="26" t="s">
        <v>120</v>
      </c>
      <c r="C188" s="62" t="s">
        <v>148</v>
      </c>
      <c r="D188" s="62">
        <v>1</v>
      </c>
      <c r="E188" s="62"/>
      <c r="F188" s="62"/>
      <c r="G188" s="62"/>
      <c r="H188" s="62"/>
      <c r="I188" s="62"/>
      <c r="J188" s="62"/>
      <c r="K188" s="62">
        <v>2</v>
      </c>
      <c r="L188" s="62">
        <v>3</v>
      </c>
    </row>
    <row r="189" spans="1:12" s="17" customFormat="1" ht="19.25" customHeight="1" x14ac:dyDescent="0.25">
      <c r="A189" s="56" t="s">
        <v>114</v>
      </c>
      <c r="B189" s="57" t="s">
        <v>165</v>
      </c>
      <c r="C189" s="57" t="s">
        <v>149</v>
      </c>
      <c r="D189" s="60"/>
      <c r="E189" s="60">
        <v>1</v>
      </c>
      <c r="F189" s="60"/>
      <c r="G189" s="60">
        <v>13</v>
      </c>
      <c r="H189" s="60">
        <v>2</v>
      </c>
      <c r="I189" s="60"/>
      <c r="J189" s="60"/>
      <c r="K189" s="60">
        <v>8</v>
      </c>
      <c r="L189" s="59">
        <v>24</v>
      </c>
    </row>
    <row r="190" spans="1:12" s="17" customFormat="1" ht="19.25" customHeight="1" x14ac:dyDescent="0.25">
      <c r="A190" s="56" t="s">
        <v>114</v>
      </c>
      <c r="B190" s="57" t="s">
        <v>165</v>
      </c>
      <c r="C190" s="57" t="s">
        <v>150</v>
      </c>
      <c r="D190" s="58"/>
      <c r="E190" s="58"/>
      <c r="F190" s="58"/>
      <c r="G190" s="58">
        <v>2</v>
      </c>
      <c r="H190" s="58"/>
      <c r="I190" s="58"/>
      <c r="J190" s="58"/>
      <c r="K190" s="58">
        <v>2</v>
      </c>
      <c r="L190" s="59">
        <v>4</v>
      </c>
    </row>
    <row r="191" spans="1:12" s="17" customFormat="1" ht="19.25" customHeight="1" x14ac:dyDescent="0.25">
      <c r="A191" s="56" t="s">
        <v>114</v>
      </c>
      <c r="B191" s="57" t="s">
        <v>165</v>
      </c>
      <c r="C191" s="57" t="s">
        <v>151</v>
      </c>
      <c r="D191" s="60"/>
      <c r="E191" s="60"/>
      <c r="F191" s="60"/>
      <c r="G191" s="60">
        <v>3</v>
      </c>
      <c r="H191" s="60"/>
      <c r="I191" s="60"/>
      <c r="J191" s="60"/>
      <c r="K191" s="60"/>
      <c r="L191" s="59">
        <v>3</v>
      </c>
    </row>
    <row r="192" spans="1:12" s="17" customFormat="1" ht="19.25" customHeight="1" x14ac:dyDescent="0.25">
      <c r="A192" s="61" t="s">
        <v>114</v>
      </c>
      <c r="B192" s="26" t="s">
        <v>121</v>
      </c>
      <c r="C192" s="62" t="s">
        <v>148</v>
      </c>
      <c r="D192" s="62"/>
      <c r="E192" s="62">
        <v>1</v>
      </c>
      <c r="F192" s="62"/>
      <c r="G192" s="62">
        <v>18</v>
      </c>
      <c r="H192" s="62">
        <v>2</v>
      </c>
      <c r="I192" s="62"/>
      <c r="J192" s="62"/>
      <c r="K192" s="62">
        <v>10</v>
      </c>
      <c r="L192" s="62">
        <v>31</v>
      </c>
    </row>
    <row r="193" spans="1:12" s="17" customFormat="1" ht="19.25" customHeight="1" x14ac:dyDescent="0.25">
      <c r="A193" s="56" t="s">
        <v>114</v>
      </c>
      <c r="B193" s="57" t="s">
        <v>166</v>
      </c>
      <c r="C193" s="57" t="s">
        <v>149</v>
      </c>
      <c r="D193" s="58"/>
      <c r="E193" s="58">
        <v>3</v>
      </c>
      <c r="F193" s="58"/>
      <c r="G193" s="58">
        <v>53</v>
      </c>
      <c r="H193" s="58">
        <v>1</v>
      </c>
      <c r="I193" s="58"/>
      <c r="J193" s="58"/>
      <c r="K193" s="58">
        <v>109</v>
      </c>
      <c r="L193" s="59">
        <v>166</v>
      </c>
    </row>
    <row r="194" spans="1:12" s="17" customFormat="1" ht="19.25" customHeight="1" x14ac:dyDescent="0.25">
      <c r="A194" s="56" t="s">
        <v>114</v>
      </c>
      <c r="B194" s="57" t="s">
        <v>166</v>
      </c>
      <c r="C194" s="57" t="s">
        <v>150</v>
      </c>
      <c r="D194" s="60"/>
      <c r="E194" s="60"/>
      <c r="F194" s="60"/>
      <c r="G194" s="60"/>
      <c r="H194" s="60"/>
      <c r="I194" s="60"/>
      <c r="J194" s="60"/>
      <c r="K194" s="60">
        <v>1</v>
      </c>
      <c r="L194" s="59">
        <v>1</v>
      </c>
    </row>
    <row r="195" spans="1:12" s="17" customFormat="1" ht="19.25" customHeight="1" x14ac:dyDescent="0.25">
      <c r="A195" s="56" t="s">
        <v>114</v>
      </c>
      <c r="B195" s="57" t="s">
        <v>166</v>
      </c>
      <c r="C195" s="57" t="s">
        <v>151</v>
      </c>
      <c r="D195" s="58">
        <v>1</v>
      </c>
      <c r="E195" s="58">
        <v>1</v>
      </c>
      <c r="F195" s="58"/>
      <c r="G195" s="58"/>
      <c r="H195" s="58"/>
      <c r="I195" s="58"/>
      <c r="J195" s="58"/>
      <c r="K195" s="58">
        <v>1</v>
      </c>
      <c r="L195" s="59">
        <v>3</v>
      </c>
    </row>
    <row r="196" spans="1:12" s="17" customFormat="1" ht="19.25" customHeight="1" x14ac:dyDescent="0.25">
      <c r="A196" s="61" t="s">
        <v>114</v>
      </c>
      <c r="B196" s="26" t="s">
        <v>122</v>
      </c>
      <c r="C196" s="62" t="s">
        <v>148</v>
      </c>
      <c r="D196" s="62">
        <v>1</v>
      </c>
      <c r="E196" s="62">
        <v>4</v>
      </c>
      <c r="F196" s="62"/>
      <c r="G196" s="62">
        <v>53</v>
      </c>
      <c r="H196" s="62">
        <v>1</v>
      </c>
      <c r="I196" s="62"/>
      <c r="J196" s="62"/>
      <c r="K196" s="62">
        <v>111</v>
      </c>
      <c r="L196" s="62">
        <v>170</v>
      </c>
    </row>
    <row r="197" spans="1:12" s="17" customFormat="1" ht="19.25" customHeight="1" x14ac:dyDescent="0.25">
      <c r="A197" s="56" t="s">
        <v>114</v>
      </c>
      <c r="B197" s="57" t="s">
        <v>167</v>
      </c>
      <c r="C197" s="57" t="s">
        <v>149</v>
      </c>
      <c r="D197" s="60"/>
      <c r="E197" s="60"/>
      <c r="F197" s="60"/>
      <c r="G197" s="60">
        <v>11</v>
      </c>
      <c r="H197" s="60">
        <v>1</v>
      </c>
      <c r="I197" s="60"/>
      <c r="J197" s="60"/>
      <c r="K197" s="60">
        <v>7</v>
      </c>
      <c r="L197" s="59">
        <v>19</v>
      </c>
    </row>
    <row r="198" spans="1:12" s="17" customFormat="1" ht="19.25" customHeight="1" x14ac:dyDescent="0.25">
      <c r="A198" s="56" t="s">
        <v>114</v>
      </c>
      <c r="B198" s="57" t="s">
        <v>167</v>
      </c>
      <c r="C198" s="57" t="s">
        <v>150</v>
      </c>
      <c r="D198" s="58">
        <v>2</v>
      </c>
      <c r="E198" s="58"/>
      <c r="F198" s="58"/>
      <c r="G198" s="58">
        <v>2</v>
      </c>
      <c r="H198" s="58"/>
      <c r="I198" s="58"/>
      <c r="J198" s="58"/>
      <c r="K198" s="58"/>
      <c r="L198" s="59">
        <v>4</v>
      </c>
    </row>
    <row r="199" spans="1:12" s="17" customFormat="1" ht="19.25" customHeight="1" x14ac:dyDescent="0.25">
      <c r="A199" s="56" t="s">
        <v>114</v>
      </c>
      <c r="B199" s="57" t="s">
        <v>167</v>
      </c>
      <c r="C199" s="57" t="s">
        <v>151</v>
      </c>
      <c r="D199" s="60"/>
      <c r="E199" s="60">
        <v>3</v>
      </c>
      <c r="F199" s="60"/>
      <c r="G199" s="60">
        <v>9</v>
      </c>
      <c r="H199" s="60"/>
      <c r="I199" s="60"/>
      <c r="J199" s="60"/>
      <c r="K199" s="60">
        <v>3</v>
      </c>
      <c r="L199" s="59">
        <v>15</v>
      </c>
    </row>
    <row r="200" spans="1:12" s="17" customFormat="1" ht="19.25" customHeight="1" x14ac:dyDescent="0.25">
      <c r="A200" s="61" t="s">
        <v>114</v>
      </c>
      <c r="B200" s="26" t="s">
        <v>124</v>
      </c>
      <c r="C200" s="62" t="s">
        <v>148</v>
      </c>
      <c r="D200" s="62">
        <v>2</v>
      </c>
      <c r="E200" s="62">
        <v>3</v>
      </c>
      <c r="F200" s="62"/>
      <c r="G200" s="62">
        <v>22</v>
      </c>
      <c r="H200" s="62">
        <v>1</v>
      </c>
      <c r="I200" s="62"/>
      <c r="J200" s="62"/>
      <c r="K200" s="62">
        <v>10</v>
      </c>
      <c r="L200" s="62">
        <v>38</v>
      </c>
    </row>
    <row r="201" spans="1:12" s="17" customFormat="1" ht="19.25" customHeight="1" x14ac:dyDescent="0.25">
      <c r="A201" s="56" t="s">
        <v>114</v>
      </c>
      <c r="B201" s="57" t="s">
        <v>168</v>
      </c>
      <c r="C201" s="57" t="s">
        <v>149</v>
      </c>
      <c r="D201" s="58"/>
      <c r="E201" s="58"/>
      <c r="F201" s="58"/>
      <c r="G201" s="58"/>
      <c r="H201" s="58"/>
      <c r="I201" s="58"/>
      <c r="J201" s="58"/>
      <c r="K201" s="58">
        <v>1</v>
      </c>
      <c r="L201" s="59">
        <v>1</v>
      </c>
    </row>
    <row r="202" spans="1:12" s="17" customFormat="1" ht="18.649999999999999" customHeight="1" x14ac:dyDescent="0.25">
      <c r="A202" s="56" t="s">
        <v>114</v>
      </c>
      <c r="B202" s="57" t="s">
        <v>168</v>
      </c>
      <c r="C202" s="57" t="s">
        <v>150</v>
      </c>
      <c r="D202" s="60"/>
      <c r="E202" s="60"/>
      <c r="F202" s="60"/>
      <c r="G202" s="60"/>
      <c r="H202" s="60"/>
      <c r="I202" s="60"/>
      <c r="J202" s="60"/>
      <c r="K202" s="60"/>
      <c r="L202" s="59"/>
    </row>
    <row r="203" spans="1:12" s="17" customFormat="1" ht="18.649999999999999" customHeight="1" x14ac:dyDescent="0.25">
      <c r="A203" s="56" t="s">
        <v>114</v>
      </c>
      <c r="B203" s="57" t="s">
        <v>168</v>
      </c>
      <c r="C203" s="57" t="s">
        <v>151</v>
      </c>
      <c r="D203" s="58"/>
      <c r="E203" s="58"/>
      <c r="F203" s="58"/>
      <c r="G203" s="58"/>
      <c r="H203" s="58"/>
      <c r="I203" s="58"/>
      <c r="J203" s="58"/>
      <c r="K203" s="58"/>
      <c r="L203" s="59"/>
    </row>
    <row r="204" spans="1:12" s="17" customFormat="1" ht="19.25" customHeight="1" x14ac:dyDescent="0.25">
      <c r="A204" s="61" t="s">
        <v>114</v>
      </c>
      <c r="B204" s="26" t="s">
        <v>125</v>
      </c>
      <c r="C204" s="62" t="s">
        <v>148</v>
      </c>
      <c r="D204" s="62"/>
      <c r="E204" s="62"/>
      <c r="F204" s="62"/>
      <c r="G204" s="62"/>
      <c r="H204" s="62"/>
      <c r="I204" s="62"/>
      <c r="J204" s="62"/>
      <c r="K204" s="62">
        <v>1</v>
      </c>
      <c r="L204" s="62">
        <v>1</v>
      </c>
    </row>
    <row r="205" spans="1:12" s="17" customFormat="1" ht="19.25" customHeight="1" x14ac:dyDescent="0.25">
      <c r="A205" s="56" t="s">
        <v>114</v>
      </c>
      <c r="B205" s="57" t="s">
        <v>169</v>
      </c>
      <c r="C205" s="57" t="s">
        <v>149</v>
      </c>
      <c r="D205" s="60">
        <v>1</v>
      </c>
      <c r="E205" s="60"/>
      <c r="F205" s="60"/>
      <c r="G205" s="60">
        <v>4</v>
      </c>
      <c r="H205" s="60"/>
      <c r="I205" s="60"/>
      <c r="J205" s="60"/>
      <c r="K205" s="60">
        <v>4</v>
      </c>
      <c r="L205" s="59">
        <v>9</v>
      </c>
    </row>
    <row r="206" spans="1:12" s="17" customFormat="1" ht="18.649999999999999" customHeight="1" x14ac:dyDescent="0.25">
      <c r="A206" s="56" t="s">
        <v>114</v>
      </c>
      <c r="B206" s="57" t="s">
        <v>169</v>
      </c>
      <c r="C206" s="57" t="s">
        <v>150</v>
      </c>
      <c r="D206" s="58"/>
      <c r="E206" s="58"/>
      <c r="F206" s="58"/>
      <c r="G206" s="58"/>
      <c r="H206" s="58"/>
      <c r="I206" s="58"/>
      <c r="J206" s="58"/>
      <c r="K206" s="58"/>
      <c r="L206" s="59"/>
    </row>
    <row r="207" spans="1:12" s="17" customFormat="1" ht="19.25" customHeight="1" x14ac:dyDescent="0.25">
      <c r="A207" s="56" t="s">
        <v>114</v>
      </c>
      <c r="B207" s="57" t="s">
        <v>169</v>
      </c>
      <c r="C207" s="57" t="s">
        <v>151</v>
      </c>
      <c r="D207" s="60">
        <v>1</v>
      </c>
      <c r="E207" s="60">
        <v>1</v>
      </c>
      <c r="F207" s="60"/>
      <c r="G207" s="60">
        <v>1</v>
      </c>
      <c r="H207" s="60"/>
      <c r="I207" s="60"/>
      <c r="J207" s="60"/>
      <c r="K207" s="60"/>
      <c r="L207" s="59">
        <v>3</v>
      </c>
    </row>
    <row r="208" spans="1:12" s="17" customFormat="1" ht="19.25" customHeight="1" x14ac:dyDescent="0.25">
      <c r="A208" s="61" t="s">
        <v>114</v>
      </c>
      <c r="B208" s="26" t="s">
        <v>126</v>
      </c>
      <c r="C208" s="62" t="s">
        <v>148</v>
      </c>
      <c r="D208" s="62">
        <v>2</v>
      </c>
      <c r="E208" s="62">
        <v>1</v>
      </c>
      <c r="F208" s="62"/>
      <c r="G208" s="62">
        <v>5</v>
      </c>
      <c r="H208" s="62"/>
      <c r="I208" s="62"/>
      <c r="J208" s="62"/>
      <c r="K208" s="62">
        <v>4</v>
      </c>
      <c r="L208" s="62">
        <v>12</v>
      </c>
    </row>
    <row r="209" spans="1:12" s="17" customFormat="1" ht="19.25" customHeight="1" x14ac:dyDescent="0.25">
      <c r="A209" s="63" t="s">
        <v>128</v>
      </c>
      <c r="B209" s="64"/>
      <c r="C209" s="65"/>
      <c r="D209" s="66">
        <v>590</v>
      </c>
      <c r="E209" s="66">
        <v>558</v>
      </c>
      <c r="F209" s="66">
        <v>223</v>
      </c>
      <c r="G209" s="66">
        <v>1832</v>
      </c>
      <c r="H209" s="66">
        <v>236</v>
      </c>
      <c r="I209" s="66">
        <v>5</v>
      </c>
      <c r="J209" s="66"/>
      <c r="K209" s="66">
        <v>2000</v>
      </c>
      <c r="L209" s="66">
        <v>5444</v>
      </c>
    </row>
    <row r="210" spans="1:12" s="17" customFormat="1" ht="11.15" customHeight="1" x14ac:dyDescent="0.25">
      <c r="A210" s="67"/>
      <c r="B210" s="67"/>
      <c r="C210" s="67"/>
      <c r="D210" s="67"/>
      <c r="E210" s="67"/>
      <c r="F210" s="67"/>
      <c r="G210" s="67"/>
      <c r="H210" s="67"/>
      <c r="I210" s="67"/>
      <c r="J210" s="67"/>
      <c r="K210" s="67"/>
      <c r="L210" s="67"/>
    </row>
  </sheetData>
  <autoFilter ref="A12:L209" xr:uid="{FFF3FAC7-809A-43D3-8533-5966EFF60ED3}"/>
  <pageMargins left="0.7" right="0.7" top="0.75" bottom="0.75" header="0.3" footer="0.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162F-2478-41F7-B628-E28548894D36}">
  <sheetPr>
    <tabColor theme="9" tint="0.79998168889431442"/>
  </sheetPr>
  <dimension ref="A1:O322"/>
  <sheetViews>
    <sheetView workbookViewId="0">
      <pane xSplit="3" ySplit="12" topLeftCell="D13" activePane="bottomRight" state="frozen"/>
      <selection activeCell="G15" sqref="G15"/>
      <selection pane="topRight" activeCell="G15" sqref="G15"/>
      <selection pane="bottomLeft" activeCell="G15" sqref="G15"/>
      <selection pane="bottomRight" activeCell="F128" sqref="F128"/>
    </sheetView>
  </sheetViews>
  <sheetFormatPr defaultColWidth="8.90625" defaultRowHeight="12.5" x14ac:dyDescent="0.25"/>
  <cols>
    <col min="1" max="1" width="33.08984375" style="97" customWidth="1"/>
    <col min="2" max="2" width="6.08984375" style="97" customWidth="1"/>
    <col min="3" max="3" width="35.08984375" style="97" customWidth="1"/>
    <col min="4" max="15" width="13.08984375" style="97" customWidth="1"/>
    <col min="16" max="16384" width="8.90625" style="97"/>
  </cols>
  <sheetData>
    <row r="1" spans="1:15" s="48" customFormat="1" ht="34.65" customHeight="1" x14ac:dyDescent="0.25">
      <c r="A1" s="68" t="s">
        <v>170</v>
      </c>
      <c r="B1" s="68"/>
      <c r="C1" s="68"/>
      <c r="D1" s="68"/>
      <c r="E1" s="68"/>
      <c r="F1" s="68"/>
      <c r="G1" s="68"/>
      <c r="H1" s="68"/>
      <c r="I1" s="68"/>
      <c r="J1" s="68"/>
      <c r="K1" s="68"/>
      <c r="L1" s="68"/>
      <c r="M1" s="68"/>
      <c r="N1" s="68"/>
      <c r="O1" s="68"/>
    </row>
    <row r="2" spans="1:15" s="48" customFormat="1" ht="12" customHeight="1" x14ac:dyDescent="0.25">
      <c r="A2" s="69" t="s">
        <v>171</v>
      </c>
      <c r="B2" s="69"/>
    </row>
    <row r="3" spans="1:15" s="48" customFormat="1" ht="10.75" customHeight="1" x14ac:dyDescent="0.25">
      <c r="A3" s="18" t="s">
        <v>47</v>
      </c>
      <c r="B3" s="70" t="s">
        <v>172</v>
      </c>
      <c r="C3" s="69"/>
    </row>
    <row r="4" spans="1:15" s="48" customFormat="1" ht="12.65" customHeight="1" x14ac:dyDescent="0.25">
      <c r="A4" s="18"/>
      <c r="B4" s="70" t="s">
        <v>173</v>
      </c>
      <c r="C4" s="69"/>
    </row>
    <row r="5" spans="1:15" s="48" customFormat="1" ht="11.4" customHeight="1" x14ac:dyDescent="0.25">
      <c r="A5" s="18" t="s">
        <v>174</v>
      </c>
      <c r="B5" s="71" t="s">
        <v>175</v>
      </c>
    </row>
    <row r="6" spans="1:15" s="48" customFormat="1" ht="10.25" customHeight="1" x14ac:dyDescent="0.25">
      <c r="A6" s="72" t="s">
        <v>176</v>
      </c>
      <c r="B6" s="70" t="s">
        <v>177</v>
      </c>
    </row>
    <row r="7" spans="1:15" s="48" customFormat="1" ht="11.15" customHeight="1" x14ac:dyDescent="0.25">
      <c r="A7" s="69"/>
      <c r="B7" s="70" t="s">
        <v>178</v>
      </c>
    </row>
    <row r="8" spans="1:15" s="48" customFormat="1" ht="11.5" x14ac:dyDescent="0.25">
      <c r="A8" s="71" t="s">
        <v>179</v>
      </c>
      <c r="B8" s="70"/>
      <c r="D8" s="69"/>
      <c r="E8" s="69"/>
      <c r="F8" s="69"/>
      <c r="G8" s="69"/>
      <c r="H8" s="69"/>
      <c r="I8" s="69"/>
      <c r="J8" s="69"/>
      <c r="K8" s="69"/>
    </row>
    <row r="9" spans="1:15" s="48" customFormat="1" ht="11.15" customHeight="1" x14ac:dyDescent="0.25">
      <c r="A9" s="70" t="s">
        <v>180</v>
      </c>
      <c r="B9" s="70"/>
      <c r="D9" s="69"/>
      <c r="E9" s="69"/>
      <c r="F9" s="69"/>
      <c r="G9" s="69"/>
      <c r="H9" s="69"/>
      <c r="I9" s="69"/>
      <c r="J9" s="69"/>
      <c r="K9" s="69"/>
    </row>
    <row r="10" spans="1:15" s="48" customFormat="1" ht="8" customHeight="1" x14ac:dyDescent="0.25"/>
    <row r="11" spans="1:15" s="48" customFormat="1" ht="24" customHeight="1" x14ac:dyDescent="0.25">
      <c r="D11" s="110" t="s">
        <v>64</v>
      </c>
      <c r="E11" s="111"/>
      <c r="F11" s="111"/>
      <c r="G11" s="118"/>
      <c r="H11" s="127" t="s">
        <v>65</v>
      </c>
      <c r="I11" s="111"/>
      <c r="J11" s="111"/>
      <c r="K11" s="118"/>
      <c r="L11" s="111" t="s">
        <v>66</v>
      </c>
      <c r="M11" s="111"/>
      <c r="N11" s="111"/>
      <c r="O11" s="112"/>
    </row>
    <row r="12" spans="1:15" s="48" customFormat="1" ht="56" customHeight="1" x14ac:dyDescent="0.25">
      <c r="D12" s="73" t="s">
        <v>181</v>
      </c>
      <c r="E12" s="73" t="s">
        <v>182</v>
      </c>
      <c r="F12" s="73" t="s">
        <v>183</v>
      </c>
      <c r="G12" s="119" t="s">
        <v>184</v>
      </c>
      <c r="H12" s="128" t="s">
        <v>181</v>
      </c>
      <c r="I12" s="73" t="s">
        <v>182</v>
      </c>
      <c r="J12" s="73" t="s">
        <v>183</v>
      </c>
      <c r="K12" s="119" t="s">
        <v>184</v>
      </c>
      <c r="L12" s="113" t="s">
        <v>181</v>
      </c>
      <c r="M12" s="73" t="s">
        <v>182</v>
      </c>
      <c r="N12" s="73" t="s">
        <v>183</v>
      </c>
      <c r="O12" s="73" t="s">
        <v>184</v>
      </c>
    </row>
    <row r="13" spans="1:15" s="48" customFormat="1" ht="19.649999999999999" customHeight="1" x14ac:dyDescent="0.25">
      <c r="A13" s="74" t="s">
        <v>11</v>
      </c>
      <c r="B13" s="75" t="s">
        <v>185</v>
      </c>
      <c r="C13" s="75" t="s">
        <v>11</v>
      </c>
      <c r="D13" s="76">
        <v>109.28</v>
      </c>
      <c r="E13" s="76">
        <v>0.13200000000000101</v>
      </c>
      <c r="F13" s="77">
        <v>100</v>
      </c>
      <c r="G13" s="120">
        <v>0</v>
      </c>
      <c r="H13" s="129">
        <v>101.279</v>
      </c>
      <c r="I13" s="76">
        <v>-8.0009999999999994</v>
      </c>
      <c r="J13" s="77">
        <v>100</v>
      </c>
      <c r="K13" s="120">
        <v>0</v>
      </c>
      <c r="L13" s="114">
        <v>94.748000000000005</v>
      </c>
      <c r="M13" s="76">
        <v>-6.5309999999999997</v>
      </c>
      <c r="N13" s="77">
        <v>63.577740946271497</v>
      </c>
      <c r="O13" s="77">
        <v>-36.422259053728503</v>
      </c>
    </row>
    <row r="14" spans="1:15" s="48" customFormat="1" ht="19.649999999999999" customHeight="1" x14ac:dyDescent="0.25">
      <c r="A14" s="78"/>
      <c r="B14" s="75" t="s">
        <v>186</v>
      </c>
      <c r="C14" s="75" t="s">
        <v>187</v>
      </c>
      <c r="D14" s="79"/>
      <c r="E14" s="79"/>
      <c r="F14" s="80"/>
      <c r="G14" s="121"/>
      <c r="H14" s="130"/>
      <c r="I14" s="79"/>
      <c r="J14" s="80"/>
      <c r="K14" s="121"/>
      <c r="L14" s="115">
        <v>54.279000000000003</v>
      </c>
      <c r="M14" s="79">
        <v>54.279000000000003</v>
      </c>
      <c r="N14" s="80">
        <v>36.422259053728503</v>
      </c>
      <c r="O14" s="80">
        <v>36.422259053728503</v>
      </c>
    </row>
    <row r="15" spans="1:15" s="48" customFormat="1" ht="19.649999999999999" customHeight="1" x14ac:dyDescent="0.25">
      <c r="A15" s="81" t="s">
        <v>188</v>
      </c>
      <c r="B15" s="82"/>
      <c r="C15" s="82"/>
      <c r="D15" s="83">
        <v>109.28</v>
      </c>
      <c r="E15" s="83">
        <v>0.13200000000000101</v>
      </c>
      <c r="F15" s="84">
        <v>100</v>
      </c>
      <c r="G15" s="122"/>
      <c r="H15" s="131">
        <v>101.279</v>
      </c>
      <c r="I15" s="83">
        <v>-8.0009999999999994</v>
      </c>
      <c r="J15" s="84">
        <v>100</v>
      </c>
      <c r="K15" s="122"/>
      <c r="L15" s="116">
        <v>149.02699999999999</v>
      </c>
      <c r="M15" s="83">
        <v>47.747999999999998</v>
      </c>
      <c r="N15" s="84">
        <v>100</v>
      </c>
      <c r="O15" s="85"/>
    </row>
    <row r="16" spans="1:15" s="48" customFormat="1" ht="11.15" customHeight="1" x14ac:dyDescent="0.25">
      <c r="A16" s="86"/>
      <c r="B16" s="86"/>
      <c r="C16" s="87"/>
      <c r="D16" s="123"/>
      <c r="E16" s="123"/>
      <c r="F16" s="124"/>
      <c r="G16" s="125"/>
      <c r="H16" s="132"/>
      <c r="I16" s="123"/>
      <c r="J16" s="124"/>
      <c r="K16" s="125"/>
      <c r="L16" s="86"/>
      <c r="M16" s="86"/>
      <c r="N16" s="87"/>
      <c r="O16" s="87"/>
    </row>
    <row r="17" spans="1:15" s="48" customFormat="1" ht="19.649999999999999" customHeight="1" x14ac:dyDescent="0.25">
      <c r="A17" s="74" t="s">
        <v>12</v>
      </c>
      <c r="B17" s="75" t="s">
        <v>185</v>
      </c>
      <c r="C17" s="75" t="s">
        <v>12</v>
      </c>
      <c r="D17" s="76">
        <v>53.2</v>
      </c>
      <c r="E17" s="76">
        <v>9.5350000000000001</v>
      </c>
      <c r="F17" s="77">
        <v>14.081226443061</v>
      </c>
      <c r="G17" s="120">
        <v>1.1047306467145901</v>
      </c>
      <c r="H17" s="129">
        <v>48.747999999999998</v>
      </c>
      <c r="I17" s="76">
        <v>-4.452</v>
      </c>
      <c r="J17" s="77">
        <v>13.587345829558901</v>
      </c>
      <c r="K17" s="120">
        <v>-0.49388061350210999</v>
      </c>
      <c r="L17" s="114">
        <v>27.081</v>
      </c>
      <c r="M17" s="76">
        <v>-21.667000000000002</v>
      </c>
      <c r="N17" s="77">
        <v>6.4068987543915696</v>
      </c>
      <c r="O17" s="77">
        <v>-7.1804470751673497</v>
      </c>
    </row>
    <row r="18" spans="1:15" s="48" customFormat="1" ht="19.649999999999999" customHeight="1" x14ac:dyDescent="0.25">
      <c r="A18" s="78"/>
      <c r="B18" s="75" t="s">
        <v>186</v>
      </c>
      <c r="C18" s="75" t="s">
        <v>187</v>
      </c>
      <c r="D18" s="79"/>
      <c r="E18" s="79"/>
      <c r="F18" s="80"/>
      <c r="G18" s="121"/>
      <c r="H18" s="130"/>
      <c r="I18" s="79"/>
      <c r="J18" s="80"/>
      <c r="K18" s="121"/>
      <c r="L18" s="115">
        <v>54.279000000000003</v>
      </c>
      <c r="M18" s="79">
        <v>54.279000000000003</v>
      </c>
      <c r="N18" s="80">
        <v>12.8414776961567</v>
      </c>
      <c r="O18" s="80">
        <v>12.8414776961567</v>
      </c>
    </row>
    <row r="19" spans="1:15" s="48" customFormat="1" ht="19.649999999999999" customHeight="1" x14ac:dyDescent="0.25">
      <c r="A19" s="78"/>
      <c r="B19" s="75" t="s">
        <v>189</v>
      </c>
      <c r="C19" s="75" t="s">
        <v>12</v>
      </c>
      <c r="D19" s="76">
        <v>153.58000000000001</v>
      </c>
      <c r="E19" s="76">
        <v>7.9989999999999997</v>
      </c>
      <c r="F19" s="77">
        <v>40.650277389573503</v>
      </c>
      <c r="G19" s="120">
        <v>-2.6139212713198599</v>
      </c>
      <c r="H19" s="129">
        <v>154.166</v>
      </c>
      <c r="I19" s="76">
        <v>0.58599999999999997</v>
      </c>
      <c r="J19" s="77">
        <v>42.970106612779603</v>
      </c>
      <c r="K19" s="120">
        <v>2.31982922320605</v>
      </c>
      <c r="L19" s="114">
        <v>181.863</v>
      </c>
      <c r="M19" s="76">
        <v>27.696999999999999</v>
      </c>
      <c r="N19" s="77">
        <v>43.025657404450101</v>
      </c>
      <c r="O19" s="77">
        <v>5.5550791670533797E-2</v>
      </c>
    </row>
    <row r="20" spans="1:15" s="48" customFormat="1" ht="19.649999999999999" customHeight="1" x14ac:dyDescent="0.25">
      <c r="A20" s="78"/>
      <c r="B20" s="75" t="s">
        <v>190</v>
      </c>
      <c r="C20" s="75" t="s">
        <v>191</v>
      </c>
      <c r="D20" s="79">
        <v>98.114000000000004</v>
      </c>
      <c r="E20" s="79">
        <v>21.283000000000001</v>
      </c>
      <c r="F20" s="80">
        <v>25.9692753991445</v>
      </c>
      <c r="G20" s="121">
        <v>3.1364081478198398</v>
      </c>
      <c r="H20" s="130">
        <v>90.695999999999998</v>
      </c>
      <c r="I20" s="79">
        <v>-7.4180000000000001</v>
      </c>
      <c r="J20" s="80">
        <v>25.279353355166901</v>
      </c>
      <c r="K20" s="121">
        <v>-0.689922043977653</v>
      </c>
      <c r="L20" s="115">
        <v>103.84699999999999</v>
      </c>
      <c r="M20" s="79">
        <v>13.151</v>
      </c>
      <c r="N20" s="80">
        <v>24.568413830630401</v>
      </c>
      <c r="O20" s="80">
        <v>-0.71093952453650999</v>
      </c>
    </row>
    <row r="21" spans="1:15" s="48" customFormat="1" ht="19.649999999999999" customHeight="1" x14ac:dyDescent="0.25">
      <c r="A21" s="78"/>
      <c r="B21" s="75" t="s">
        <v>192</v>
      </c>
      <c r="C21" s="75" t="s">
        <v>193</v>
      </c>
      <c r="D21" s="76">
        <v>72.914000000000001</v>
      </c>
      <c r="E21" s="76">
        <v>2.4980000000000002</v>
      </c>
      <c r="F21" s="77">
        <v>19.299220768220898</v>
      </c>
      <c r="G21" s="120">
        <v>-1.62721752321459</v>
      </c>
      <c r="H21" s="129">
        <v>65.165000000000006</v>
      </c>
      <c r="I21" s="76">
        <v>-7.7489999999999997</v>
      </c>
      <c r="J21" s="77">
        <v>18.163194202494601</v>
      </c>
      <c r="K21" s="120">
        <v>-1.1360265657263</v>
      </c>
      <c r="L21" s="114">
        <v>55.615000000000002</v>
      </c>
      <c r="M21" s="76">
        <v>-9.5500000000000007</v>
      </c>
      <c r="N21" s="77">
        <v>13.1575523143712</v>
      </c>
      <c r="O21" s="77">
        <v>-5.0056418881233702</v>
      </c>
    </row>
    <row r="22" spans="1:15" s="48" customFormat="1" ht="19.649999999999999" customHeight="1" x14ac:dyDescent="0.25">
      <c r="A22" s="81" t="s">
        <v>188</v>
      </c>
      <c r="B22" s="82"/>
      <c r="C22" s="82"/>
      <c r="D22" s="83">
        <v>377.80799999999999</v>
      </c>
      <c r="E22" s="83">
        <v>41.314999999999998</v>
      </c>
      <c r="F22" s="84">
        <v>100</v>
      </c>
      <c r="G22" s="122"/>
      <c r="H22" s="131">
        <v>358.77499999999998</v>
      </c>
      <c r="I22" s="83">
        <v>-19.033000000000001</v>
      </c>
      <c r="J22" s="84">
        <v>100</v>
      </c>
      <c r="K22" s="122"/>
      <c r="L22" s="116">
        <v>422.685</v>
      </c>
      <c r="M22" s="83">
        <v>63.91</v>
      </c>
      <c r="N22" s="84">
        <v>100</v>
      </c>
      <c r="O22" s="85"/>
    </row>
    <row r="23" spans="1:15" s="48" customFormat="1" ht="11.15" customHeight="1" x14ac:dyDescent="0.25">
      <c r="A23" s="86"/>
      <c r="B23" s="86"/>
      <c r="C23" s="87"/>
      <c r="D23" s="123"/>
      <c r="E23" s="123"/>
      <c r="F23" s="124"/>
      <c r="G23" s="125"/>
      <c r="H23" s="132"/>
      <c r="I23" s="123"/>
      <c r="J23" s="124"/>
      <c r="K23" s="125"/>
      <c r="L23" s="86"/>
      <c r="M23" s="86"/>
      <c r="N23" s="87"/>
      <c r="O23" s="87"/>
    </row>
    <row r="24" spans="1:15" s="48" customFormat="1" ht="19.649999999999999" customHeight="1" x14ac:dyDescent="0.25">
      <c r="A24" s="74" t="s">
        <v>13</v>
      </c>
      <c r="B24" s="75" t="s">
        <v>185</v>
      </c>
      <c r="C24" s="75" t="s">
        <v>13</v>
      </c>
      <c r="D24" s="79">
        <v>422.89</v>
      </c>
      <c r="E24" s="79">
        <v>169.16399999999999</v>
      </c>
      <c r="F24" s="80">
        <v>16.3982738169329</v>
      </c>
      <c r="G24" s="121">
        <v>5.9532167208058402</v>
      </c>
      <c r="H24" s="130">
        <v>325.03800000000001</v>
      </c>
      <c r="I24" s="79">
        <v>-97.852000000000004</v>
      </c>
      <c r="J24" s="80">
        <v>12.459941180619699</v>
      </c>
      <c r="K24" s="121">
        <v>-3.9383326363132598</v>
      </c>
      <c r="L24" s="115">
        <v>276.37299999999999</v>
      </c>
      <c r="M24" s="79">
        <v>-48.664999999999999</v>
      </c>
      <c r="N24" s="80">
        <v>12.7874448707342</v>
      </c>
      <c r="O24" s="80">
        <v>0.32750369011459102</v>
      </c>
    </row>
    <row r="25" spans="1:15" s="48" customFormat="1" ht="19.649999999999999" customHeight="1" x14ac:dyDescent="0.25">
      <c r="A25" s="78"/>
      <c r="B25" s="75" t="s">
        <v>186</v>
      </c>
      <c r="C25" s="75" t="s">
        <v>194</v>
      </c>
      <c r="D25" s="76">
        <v>172.39400000000001</v>
      </c>
      <c r="E25" s="76">
        <v>-1.417</v>
      </c>
      <c r="F25" s="77">
        <v>6.6848684442676198</v>
      </c>
      <c r="G25" s="120">
        <v>-0.47035340503022199</v>
      </c>
      <c r="H25" s="129">
        <v>151.095</v>
      </c>
      <c r="I25" s="76">
        <v>-21.298999999999999</v>
      </c>
      <c r="J25" s="77">
        <v>5.7920452768160198</v>
      </c>
      <c r="K25" s="120">
        <v>-0.89282316745159496</v>
      </c>
      <c r="L25" s="114">
        <v>104.27800000000001</v>
      </c>
      <c r="M25" s="76">
        <v>-46.817</v>
      </c>
      <c r="N25" s="77">
        <v>4.8248170994649504</v>
      </c>
      <c r="O25" s="77">
        <v>-0.96722817735107602</v>
      </c>
    </row>
    <row r="26" spans="1:15" s="48" customFormat="1" ht="19.649999999999999" customHeight="1" x14ac:dyDescent="0.25">
      <c r="A26" s="78"/>
      <c r="B26" s="75" t="s">
        <v>195</v>
      </c>
      <c r="C26" s="75" t="s">
        <v>196</v>
      </c>
      <c r="D26" s="79">
        <v>672.04700000000003</v>
      </c>
      <c r="E26" s="79">
        <v>217.36199999999999</v>
      </c>
      <c r="F26" s="80">
        <v>26.059757203642398</v>
      </c>
      <c r="G26" s="121">
        <v>7.3418852246077204</v>
      </c>
      <c r="H26" s="130">
        <v>808.67</v>
      </c>
      <c r="I26" s="79">
        <v>136.62299999999999</v>
      </c>
      <c r="J26" s="80">
        <v>30.999392792632499</v>
      </c>
      <c r="K26" s="121">
        <v>4.93963558899019</v>
      </c>
      <c r="L26" s="115">
        <v>626.976</v>
      </c>
      <c r="M26" s="79">
        <v>-181.69399999999999</v>
      </c>
      <c r="N26" s="80">
        <v>29.0094221768171</v>
      </c>
      <c r="O26" s="80">
        <v>-1.98997061581543</v>
      </c>
    </row>
    <row r="27" spans="1:15" s="48" customFormat="1" ht="19.649999999999999" customHeight="1" x14ac:dyDescent="0.25">
      <c r="A27" s="78"/>
      <c r="B27" s="75" t="s">
        <v>189</v>
      </c>
      <c r="C27" s="75" t="s">
        <v>194</v>
      </c>
      <c r="D27" s="76">
        <v>121.91200000000001</v>
      </c>
      <c r="E27" s="76">
        <v>-41.000999999999998</v>
      </c>
      <c r="F27" s="77">
        <v>4.7273436533612196</v>
      </c>
      <c r="G27" s="120">
        <v>-1.97924371530163</v>
      </c>
      <c r="H27" s="129">
        <v>126.196</v>
      </c>
      <c r="I27" s="76">
        <v>4.2839999999999998</v>
      </c>
      <c r="J27" s="77">
        <v>4.8375720292072897</v>
      </c>
      <c r="K27" s="120">
        <v>0.110228375846069</v>
      </c>
      <c r="L27" s="114">
        <v>68.947000000000003</v>
      </c>
      <c r="M27" s="76">
        <v>-57.249000000000002</v>
      </c>
      <c r="N27" s="77">
        <v>3.1900944068433401</v>
      </c>
      <c r="O27" s="77">
        <v>-1.64747762236395</v>
      </c>
    </row>
    <row r="28" spans="1:15" s="48" customFormat="1" ht="19.649999999999999" customHeight="1" x14ac:dyDescent="0.25">
      <c r="A28" s="78"/>
      <c r="B28" s="75" t="s">
        <v>197</v>
      </c>
      <c r="C28" s="75" t="s">
        <v>13</v>
      </c>
      <c r="D28" s="79">
        <v>272.80900000000003</v>
      </c>
      <c r="E28" s="79">
        <v>142.56</v>
      </c>
      <c r="F28" s="80">
        <v>10.578629624071599</v>
      </c>
      <c r="G28" s="121">
        <v>5.2167106969082502</v>
      </c>
      <c r="H28" s="130">
        <v>195.99799999999999</v>
      </c>
      <c r="I28" s="79">
        <v>-76.811000000000007</v>
      </c>
      <c r="J28" s="80">
        <v>7.5133478286203204</v>
      </c>
      <c r="K28" s="121">
        <v>-3.0652817954513099</v>
      </c>
      <c r="L28" s="115">
        <v>134.465</v>
      </c>
      <c r="M28" s="79">
        <v>-61.533000000000001</v>
      </c>
      <c r="N28" s="80">
        <v>6.2215331256789899</v>
      </c>
      <c r="O28" s="80">
        <v>-1.2918147029413301</v>
      </c>
    </row>
    <row r="29" spans="1:15" s="48" customFormat="1" ht="19.649999999999999" customHeight="1" x14ac:dyDescent="0.25">
      <c r="A29" s="78"/>
      <c r="B29" s="75" t="s">
        <v>198</v>
      </c>
      <c r="C29" s="75" t="s">
        <v>196</v>
      </c>
      <c r="D29" s="76">
        <v>443.928</v>
      </c>
      <c r="E29" s="76">
        <v>-328.85599999999999</v>
      </c>
      <c r="F29" s="77">
        <v>17.214057790449999</v>
      </c>
      <c r="G29" s="120">
        <v>-14.598893988135799</v>
      </c>
      <c r="H29" s="129">
        <v>394.827</v>
      </c>
      <c r="I29" s="76">
        <v>-49.100999999999999</v>
      </c>
      <c r="J29" s="77">
        <v>15.1352186406528</v>
      </c>
      <c r="K29" s="120">
        <v>-2.0788391497971501</v>
      </c>
      <c r="L29" s="114">
        <v>368.31200000000001</v>
      </c>
      <c r="M29" s="76">
        <v>-26.515000000000001</v>
      </c>
      <c r="N29" s="77">
        <v>17.0413513448487</v>
      </c>
      <c r="O29" s="77">
        <v>1.90613270419587</v>
      </c>
    </row>
    <row r="30" spans="1:15" s="48" customFormat="1" ht="19.649999999999999" customHeight="1" x14ac:dyDescent="0.25">
      <c r="A30" s="78"/>
      <c r="B30" s="75" t="s">
        <v>199</v>
      </c>
      <c r="C30" s="75" t="s">
        <v>194</v>
      </c>
      <c r="D30" s="79">
        <v>125.164</v>
      </c>
      <c r="E30" s="79">
        <v>-11.747999999999999</v>
      </c>
      <c r="F30" s="80">
        <v>4.8534454444952404</v>
      </c>
      <c r="G30" s="121">
        <v>-0.78276707272787105</v>
      </c>
      <c r="H30" s="130">
        <v>95.247</v>
      </c>
      <c r="I30" s="79">
        <v>-29.917000000000002</v>
      </c>
      <c r="J30" s="80">
        <v>3.65117930097552</v>
      </c>
      <c r="K30" s="121">
        <v>-1.2022661435197199</v>
      </c>
      <c r="L30" s="115">
        <v>152.756</v>
      </c>
      <c r="M30" s="79">
        <v>57.509</v>
      </c>
      <c r="N30" s="80">
        <v>7.0678356014295201</v>
      </c>
      <c r="O30" s="80">
        <v>3.416656300454</v>
      </c>
    </row>
    <row r="31" spans="1:15" s="48" customFormat="1" ht="19.649999999999999" customHeight="1" x14ac:dyDescent="0.25">
      <c r="A31" s="78"/>
      <c r="B31" s="75" t="s">
        <v>200</v>
      </c>
      <c r="C31" s="75" t="s">
        <v>201</v>
      </c>
      <c r="D31" s="76">
        <v>347.72500000000002</v>
      </c>
      <c r="E31" s="76">
        <v>3.6559999999999899</v>
      </c>
      <c r="F31" s="77">
        <v>13.483624022779001</v>
      </c>
      <c r="G31" s="120">
        <v>-0.68055446112629703</v>
      </c>
      <c r="H31" s="129">
        <v>511.59300000000002</v>
      </c>
      <c r="I31" s="76">
        <v>163.86799999999999</v>
      </c>
      <c r="J31" s="77">
        <v>19.6113029504758</v>
      </c>
      <c r="K31" s="120">
        <v>6.12767892769683</v>
      </c>
      <c r="L31" s="114">
        <v>429.17700000000002</v>
      </c>
      <c r="M31" s="76">
        <v>-82.415999999999997</v>
      </c>
      <c r="N31" s="77">
        <v>19.857501374183101</v>
      </c>
      <c r="O31" s="77">
        <v>0.24619842370733</v>
      </c>
    </row>
    <row r="32" spans="1:15" s="48" customFormat="1" ht="19.649999999999999" customHeight="1" x14ac:dyDescent="0.25">
      <c r="A32" s="81" t="s">
        <v>188</v>
      </c>
      <c r="B32" s="82"/>
      <c r="C32" s="82"/>
      <c r="D32" s="83">
        <v>2578.8690000000001</v>
      </c>
      <c r="E32" s="83">
        <v>149.72</v>
      </c>
      <c r="F32" s="84">
        <v>99.999999999999901</v>
      </c>
      <c r="G32" s="122"/>
      <c r="H32" s="131">
        <v>2608.6640000000002</v>
      </c>
      <c r="I32" s="83">
        <v>29.795000000000002</v>
      </c>
      <c r="J32" s="84">
        <v>100</v>
      </c>
      <c r="K32" s="122"/>
      <c r="L32" s="116">
        <v>2161.2840000000001</v>
      </c>
      <c r="M32" s="83">
        <v>-447.38</v>
      </c>
      <c r="N32" s="84">
        <v>100</v>
      </c>
      <c r="O32" s="85"/>
    </row>
    <row r="33" spans="1:15" s="48" customFormat="1" ht="11.15" customHeight="1" x14ac:dyDescent="0.25">
      <c r="A33" s="86"/>
      <c r="B33" s="86"/>
      <c r="C33" s="87"/>
      <c r="D33" s="123"/>
      <c r="E33" s="123"/>
      <c r="F33" s="124"/>
      <c r="G33" s="125"/>
      <c r="H33" s="132"/>
      <c r="I33" s="123"/>
      <c r="J33" s="124"/>
      <c r="K33" s="125"/>
      <c r="L33" s="86"/>
      <c r="M33" s="86"/>
      <c r="N33" s="87"/>
      <c r="O33" s="87"/>
    </row>
    <row r="34" spans="1:15" s="48" customFormat="1" ht="19.649999999999999" customHeight="1" x14ac:dyDescent="0.25">
      <c r="A34" s="74" t="s">
        <v>14</v>
      </c>
      <c r="B34" s="75" t="s">
        <v>185</v>
      </c>
      <c r="C34" s="75" t="s">
        <v>14</v>
      </c>
      <c r="D34" s="79">
        <v>84.646000000000001</v>
      </c>
      <c r="E34" s="79">
        <v>21.817</v>
      </c>
      <c r="F34" s="80">
        <v>6.3888740030357098</v>
      </c>
      <c r="G34" s="121">
        <v>0.43235547903955301</v>
      </c>
      <c r="H34" s="130">
        <v>75.58</v>
      </c>
      <c r="I34" s="79">
        <v>-9.0660000000000007</v>
      </c>
      <c r="J34" s="80">
        <v>6.12084415495017</v>
      </c>
      <c r="K34" s="121">
        <v>-0.26802984808554298</v>
      </c>
      <c r="L34" s="115">
        <v>79.361999999999995</v>
      </c>
      <c r="M34" s="79">
        <v>3.782</v>
      </c>
      <c r="N34" s="80">
        <v>6.61456384235131</v>
      </c>
      <c r="O34" s="80">
        <v>0.49371968740114602</v>
      </c>
    </row>
    <row r="35" spans="1:15" s="48" customFormat="1" ht="19.649999999999999" customHeight="1" x14ac:dyDescent="0.25">
      <c r="A35" s="78"/>
      <c r="B35" s="75" t="s">
        <v>186</v>
      </c>
      <c r="C35" s="75" t="s">
        <v>14</v>
      </c>
      <c r="D35" s="76">
        <v>72.83</v>
      </c>
      <c r="E35" s="76">
        <v>0.216</v>
      </c>
      <c r="F35" s="77">
        <v>5.4970310899639703</v>
      </c>
      <c r="G35" s="120">
        <v>-1.38715672301183</v>
      </c>
      <c r="H35" s="129">
        <v>94.114000000000004</v>
      </c>
      <c r="I35" s="76">
        <v>21.283999999999999</v>
      </c>
      <c r="J35" s="77">
        <v>7.6218196189333103</v>
      </c>
      <c r="K35" s="120">
        <v>2.12478852896934</v>
      </c>
      <c r="L35" s="114">
        <v>66.611000000000004</v>
      </c>
      <c r="M35" s="76">
        <v>-27.503</v>
      </c>
      <c r="N35" s="77">
        <v>5.5518095827078904</v>
      </c>
      <c r="O35" s="77">
        <v>-2.0700100362254301</v>
      </c>
    </row>
    <row r="36" spans="1:15" s="48" customFormat="1" ht="19.649999999999999" customHeight="1" x14ac:dyDescent="0.25">
      <c r="A36" s="78"/>
      <c r="B36" s="75" t="s">
        <v>195</v>
      </c>
      <c r="C36" s="75" t="s">
        <v>14</v>
      </c>
      <c r="D36" s="79">
        <v>224.411</v>
      </c>
      <c r="E36" s="79">
        <v>1.0820000000000001</v>
      </c>
      <c r="F36" s="80">
        <v>16.9379959347783</v>
      </c>
      <c r="G36" s="121">
        <v>-4.23476386476547</v>
      </c>
      <c r="H36" s="130">
        <v>226.91300000000001</v>
      </c>
      <c r="I36" s="79">
        <v>2.5019999999999998</v>
      </c>
      <c r="J36" s="80">
        <v>18.3765428649406</v>
      </c>
      <c r="K36" s="121">
        <v>1.43854693016223</v>
      </c>
      <c r="L36" s="115">
        <v>236.08</v>
      </c>
      <c r="M36" s="79">
        <v>9.1669999999999998</v>
      </c>
      <c r="N36" s="80">
        <v>19.6764979700902</v>
      </c>
      <c r="O36" s="80">
        <v>1.2999551051496401</v>
      </c>
    </row>
    <row r="37" spans="1:15" s="48" customFormat="1" ht="19.649999999999999" customHeight="1" x14ac:dyDescent="0.25">
      <c r="A37" s="78"/>
      <c r="B37" s="75" t="s">
        <v>189</v>
      </c>
      <c r="C37" s="75" t="s">
        <v>14</v>
      </c>
      <c r="D37" s="76">
        <v>412.51400000000001</v>
      </c>
      <c r="E37" s="76">
        <v>54.984999999999999</v>
      </c>
      <c r="F37" s="77">
        <v>31.1355524240752</v>
      </c>
      <c r="G37" s="120">
        <v>-2.76007079714143</v>
      </c>
      <c r="H37" s="129">
        <v>379.91</v>
      </c>
      <c r="I37" s="76">
        <v>-32.603999999999999</v>
      </c>
      <c r="J37" s="77">
        <v>30.767000567704699</v>
      </c>
      <c r="K37" s="120">
        <v>-0.36855185637058002</v>
      </c>
      <c r="L37" s="114">
        <v>292.363</v>
      </c>
      <c r="M37" s="76">
        <v>-87.546999999999997</v>
      </c>
      <c r="N37" s="77">
        <v>24.367502439975802</v>
      </c>
      <c r="O37" s="77">
        <v>-6.3994981277288803</v>
      </c>
    </row>
    <row r="38" spans="1:15" s="48" customFormat="1" ht="19.649999999999999" customHeight="1" x14ac:dyDescent="0.25">
      <c r="A38" s="78"/>
      <c r="B38" s="75" t="s">
        <v>199</v>
      </c>
      <c r="C38" s="75" t="s">
        <v>14</v>
      </c>
      <c r="D38" s="79">
        <v>192.24799999999999</v>
      </c>
      <c r="E38" s="79">
        <v>33.835000000000001</v>
      </c>
      <c r="F38" s="80">
        <v>14.510410997987</v>
      </c>
      <c r="G38" s="121">
        <v>-0.50797173835771203</v>
      </c>
      <c r="H38" s="130">
        <v>286.24799999999999</v>
      </c>
      <c r="I38" s="79">
        <v>94</v>
      </c>
      <c r="J38" s="80">
        <v>23.181786155943001</v>
      </c>
      <c r="K38" s="121">
        <v>8.6713751579560299</v>
      </c>
      <c r="L38" s="115">
        <v>350.19099999999997</v>
      </c>
      <c r="M38" s="79">
        <v>63.942999999999998</v>
      </c>
      <c r="N38" s="80">
        <v>29.187277620484</v>
      </c>
      <c r="O38" s="80">
        <v>6.0054914645409196</v>
      </c>
    </row>
    <row r="39" spans="1:15" s="48" customFormat="1" ht="19.649999999999999" customHeight="1" x14ac:dyDescent="0.25">
      <c r="A39" s="78"/>
      <c r="B39" s="75" t="s">
        <v>192</v>
      </c>
      <c r="C39" s="75" t="s">
        <v>14</v>
      </c>
      <c r="D39" s="76">
        <v>338.24799999999999</v>
      </c>
      <c r="E39" s="76">
        <v>158.16800000000001</v>
      </c>
      <c r="F39" s="77">
        <v>25.530135550159699</v>
      </c>
      <c r="G39" s="120">
        <v>8.4576076442368908</v>
      </c>
      <c r="H39" s="129">
        <v>172.03200000000001</v>
      </c>
      <c r="I39" s="76">
        <v>-166.21600000000001</v>
      </c>
      <c r="J39" s="77">
        <v>13.9320066375283</v>
      </c>
      <c r="K39" s="120">
        <v>-11.5981289126315</v>
      </c>
      <c r="L39" s="114">
        <v>175.2</v>
      </c>
      <c r="M39" s="76">
        <v>3.1680000000000001</v>
      </c>
      <c r="N39" s="77">
        <v>14.6023485443909</v>
      </c>
      <c r="O39" s="77">
        <v>0.67034190686262096</v>
      </c>
    </row>
    <row r="40" spans="1:15" s="48" customFormat="1" ht="19.649999999999999" customHeight="1" x14ac:dyDescent="0.25">
      <c r="A40" s="81" t="s">
        <v>188</v>
      </c>
      <c r="B40" s="82"/>
      <c r="C40" s="82"/>
      <c r="D40" s="83">
        <v>1324.8969999999999</v>
      </c>
      <c r="E40" s="83">
        <v>270.10300000000001</v>
      </c>
      <c r="F40" s="84">
        <v>100</v>
      </c>
      <c r="G40" s="122"/>
      <c r="H40" s="131">
        <v>1234.797</v>
      </c>
      <c r="I40" s="83">
        <v>-90.1</v>
      </c>
      <c r="J40" s="84">
        <v>100</v>
      </c>
      <c r="K40" s="122"/>
      <c r="L40" s="116">
        <v>1199.807</v>
      </c>
      <c r="M40" s="83">
        <v>-34.99</v>
      </c>
      <c r="N40" s="84">
        <v>100</v>
      </c>
      <c r="O40" s="85"/>
    </row>
    <row r="41" spans="1:15" s="48" customFormat="1" ht="11.15" customHeight="1" x14ac:dyDescent="0.25">
      <c r="A41" s="86"/>
      <c r="B41" s="86"/>
      <c r="C41" s="87"/>
      <c r="D41" s="123"/>
      <c r="E41" s="123"/>
      <c r="F41" s="124"/>
      <c r="G41" s="125"/>
      <c r="H41" s="132"/>
      <c r="I41" s="123"/>
      <c r="J41" s="124"/>
      <c r="K41" s="125"/>
      <c r="L41" s="86"/>
      <c r="M41" s="86"/>
      <c r="N41" s="87"/>
      <c r="O41" s="87"/>
    </row>
    <row r="42" spans="1:15" s="48" customFormat="1" ht="19.649999999999999" customHeight="1" x14ac:dyDescent="0.25">
      <c r="A42" s="74" t="s">
        <v>15</v>
      </c>
      <c r="B42" s="75" t="s">
        <v>185</v>
      </c>
      <c r="C42" s="75" t="s">
        <v>15</v>
      </c>
      <c r="D42" s="79">
        <v>189.995</v>
      </c>
      <c r="E42" s="79">
        <v>20.417999999999999</v>
      </c>
      <c r="F42" s="80">
        <v>14.457766231552499</v>
      </c>
      <c r="G42" s="121">
        <v>6.9791807755814199</v>
      </c>
      <c r="H42" s="130">
        <v>115.17400000000001</v>
      </c>
      <c r="I42" s="79">
        <v>-74.820999999999998</v>
      </c>
      <c r="J42" s="80">
        <v>8.8171213255614909</v>
      </c>
      <c r="K42" s="121">
        <v>-5.6406449059910599</v>
      </c>
      <c r="L42" s="115">
        <v>105.77200000000001</v>
      </c>
      <c r="M42" s="79">
        <v>-9.4019999999999992</v>
      </c>
      <c r="N42" s="80">
        <v>6.6348885539202298</v>
      </c>
      <c r="O42" s="80">
        <v>-2.1822327716412602</v>
      </c>
    </row>
    <row r="43" spans="1:15" s="48" customFormat="1" ht="19.649999999999999" customHeight="1" x14ac:dyDescent="0.25">
      <c r="A43" s="78"/>
      <c r="B43" s="75" t="s">
        <v>185</v>
      </c>
      <c r="C43" s="75" t="s">
        <v>19</v>
      </c>
      <c r="D43" s="76"/>
      <c r="E43" s="76"/>
      <c r="F43" s="77"/>
      <c r="G43" s="120"/>
      <c r="H43" s="129">
        <v>85.915999999999997</v>
      </c>
      <c r="I43" s="76">
        <v>85.915999999999997</v>
      </c>
      <c r="J43" s="77">
        <v>6.5772812944496204</v>
      </c>
      <c r="K43" s="120">
        <v>6.5772812944496204</v>
      </c>
      <c r="L43" s="114">
        <v>58.665999999999997</v>
      </c>
      <c r="M43" s="76">
        <v>-27.25</v>
      </c>
      <c r="N43" s="77">
        <v>3.6800133485637399</v>
      </c>
      <c r="O43" s="77">
        <v>-2.8972679458858801</v>
      </c>
    </row>
    <row r="44" spans="1:15" s="48" customFormat="1" ht="19.649999999999999" customHeight="1" x14ac:dyDescent="0.25">
      <c r="A44" s="78"/>
      <c r="B44" s="75" t="s">
        <v>186</v>
      </c>
      <c r="C44" s="75" t="s">
        <v>202</v>
      </c>
      <c r="D44" s="79">
        <v>129.49799999999999</v>
      </c>
      <c r="E44" s="79">
        <v>8.5830000000000002</v>
      </c>
      <c r="F44" s="80">
        <v>9.8542162238668993</v>
      </c>
      <c r="G44" s="121">
        <v>4.5216937685294996</v>
      </c>
      <c r="H44" s="130">
        <v>118.282</v>
      </c>
      <c r="I44" s="79">
        <v>-11.215999999999999</v>
      </c>
      <c r="J44" s="80">
        <v>9.0550536113190798</v>
      </c>
      <c r="K44" s="121">
        <v>-0.79916261254781995</v>
      </c>
      <c r="L44" s="115">
        <v>104.32899999999999</v>
      </c>
      <c r="M44" s="79">
        <v>-13.952999999999999</v>
      </c>
      <c r="N44" s="80">
        <v>6.5443717424454801</v>
      </c>
      <c r="O44" s="80">
        <v>-2.5106818688736001</v>
      </c>
    </row>
    <row r="45" spans="1:15" s="48" customFormat="1" ht="19.649999999999999" customHeight="1" x14ac:dyDescent="0.25">
      <c r="A45" s="78"/>
      <c r="B45" s="75" t="s">
        <v>195</v>
      </c>
      <c r="C45" s="75" t="s">
        <v>202</v>
      </c>
      <c r="D45" s="76">
        <v>98.331000000000003</v>
      </c>
      <c r="E45" s="76">
        <v>-11.584</v>
      </c>
      <c r="F45" s="77">
        <v>7.4825474950119402</v>
      </c>
      <c r="G45" s="120">
        <v>2.6351405919940301</v>
      </c>
      <c r="H45" s="129">
        <v>102.116</v>
      </c>
      <c r="I45" s="76">
        <v>3.7850000000000001</v>
      </c>
      <c r="J45" s="77">
        <v>7.8174688843058</v>
      </c>
      <c r="K45" s="120">
        <v>0.334921389293867</v>
      </c>
      <c r="L45" s="114">
        <v>110.663</v>
      </c>
      <c r="M45" s="76">
        <v>8.5470000000000006</v>
      </c>
      <c r="N45" s="77">
        <v>6.9416922440955497</v>
      </c>
      <c r="O45" s="77">
        <v>-0.87577664021025803</v>
      </c>
    </row>
    <row r="46" spans="1:15" s="48" customFormat="1" ht="19.649999999999999" customHeight="1" x14ac:dyDescent="0.25">
      <c r="A46" s="78"/>
      <c r="B46" s="75" t="s">
        <v>189</v>
      </c>
      <c r="C46" s="75" t="s">
        <v>202</v>
      </c>
      <c r="D46" s="79">
        <v>208.41300000000001</v>
      </c>
      <c r="E46" s="79">
        <v>15.663</v>
      </c>
      <c r="F46" s="80">
        <v>15.859293316227101</v>
      </c>
      <c r="G46" s="121">
        <v>7.3587457971741497</v>
      </c>
      <c r="H46" s="130">
        <v>181.74799999999999</v>
      </c>
      <c r="I46" s="79">
        <v>-26.664999999999999</v>
      </c>
      <c r="J46" s="80">
        <v>13.913679881554399</v>
      </c>
      <c r="K46" s="121">
        <v>-1.9456134346726399</v>
      </c>
      <c r="L46" s="115">
        <v>188.66399999999999</v>
      </c>
      <c r="M46" s="79">
        <v>6.9160000000000004</v>
      </c>
      <c r="N46" s="80">
        <v>11.8345555925652</v>
      </c>
      <c r="O46" s="80">
        <v>-2.0791242889892301</v>
      </c>
    </row>
    <row r="47" spans="1:15" s="48" customFormat="1" ht="19.649999999999999" customHeight="1" x14ac:dyDescent="0.25">
      <c r="A47" s="78"/>
      <c r="B47" s="75" t="s">
        <v>197</v>
      </c>
      <c r="C47" s="75" t="s">
        <v>202</v>
      </c>
      <c r="D47" s="76">
        <v>137.99799999999999</v>
      </c>
      <c r="E47" s="76">
        <v>9.6649999999999991</v>
      </c>
      <c r="F47" s="77">
        <v>10.5010280503265</v>
      </c>
      <c r="G47" s="120">
        <v>4.84136130707041</v>
      </c>
      <c r="H47" s="129">
        <v>121.248</v>
      </c>
      <c r="I47" s="76">
        <v>-16.75</v>
      </c>
      <c r="J47" s="77">
        <v>9.2821151169680594</v>
      </c>
      <c r="K47" s="120">
        <v>-1.2189129333584701</v>
      </c>
      <c r="L47" s="114">
        <v>136.417</v>
      </c>
      <c r="M47" s="76">
        <v>15.169</v>
      </c>
      <c r="N47" s="77">
        <v>8.5571946437633404</v>
      </c>
      <c r="O47" s="77">
        <v>-0.72492047320471698</v>
      </c>
    </row>
    <row r="48" spans="1:15" s="48" customFormat="1" ht="19.649999999999999" customHeight="1" x14ac:dyDescent="0.25">
      <c r="A48" s="78"/>
      <c r="B48" s="75" t="s">
        <v>197</v>
      </c>
      <c r="C48" s="75" t="s">
        <v>203</v>
      </c>
      <c r="D48" s="79">
        <v>151.16300000000001</v>
      </c>
      <c r="E48" s="79">
        <v>-2.0840000000000001</v>
      </c>
      <c r="F48" s="80">
        <v>11.502825426249</v>
      </c>
      <c r="G48" s="121">
        <v>4.7444160584030701</v>
      </c>
      <c r="H48" s="130">
        <v>161.83199999999999</v>
      </c>
      <c r="I48" s="79">
        <v>10.669</v>
      </c>
      <c r="J48" s="80">
        <v>12.389014693926301</v>
      </c>
      <c r="K48" s="121">
        <v>0.886189267677297</v>
      </c>
      <c r="L48" s="115"/>
      <c r="M48" s="79">
        <v>-161.83199999999999</v>
      </c>
      <c r="N48" s="80"/>
      <c r="O48" s="80">
        <v>-12.389014693926301</v>
      </c>
    </row>
    <row r="49" spans="1:15" s="48" customFormat="1" ht="19.649999999999999" customHeight="1" x14ac:dyDescent="0.25">
      <c r="A49" s="78"/>
      <c r="B49" s="75" t="s">
        <v>197</v>
      </c>
      <c r="C49" s="75" t="s">
        <v>204</v>
      </c>
      <c r="D49" s="76">
        <v>126.08</v>
      </c>
      <c r="E49" s="76">
        <v>-11.414999999999999</v>
      </c>
      <c r="F49" s="77">
        <v>9.5941217741211293</v>
      </c>
      <c r="G49" s="120">
        <v>3.5303978771967199</v>
      </c>
      <c r="H49" s="129">
        <v>102.331</v>
      </c>
      <c r="I49" s="76">
        <v>-23.748999999999999</v>
      </c>
      <c r="J49" s="77">
        <v>7.8339281640477196</v>
      </c>
      <c r="K49" s="120">
        <v>-1.7601936100734099</v>
      </c>
      <c r="L49" s="114">
        <v>95.78</v>
      </c>
      <c r="M49" s="76">
        <v>-6.5510000000000002</v>
      </c>
      <c r="N49" s="77">
        <v>6.00810824882275</v>
      </c>
      <c r="O49" s="77">
        <v>-1.8258199152249801</v>
      </c>
    </row>
    <row r="50" spans="1:15" s="48" customFormat="1" ht="19.649999999999999" customHeight="1" x14ac:dyDescent="0.25">
      <c r="A50" s="78"/>
      <c r="B50" s="75" t="s">
        <v>198</v>
      </c>
      <c r="C50" s="75" t="s">
        <v>202</v>
      </c>
      <c r="D50" s="79">
        <v>188.24600000000001</v>
      </c>
      <c r="E50" s="79">
        <v>-955.36099999999999</v>
      </c>
      <c r="F50" s="80">
        <v>14.324675186319901</v>
      </c>
      <c r="G50" s="121">
        <v>-36.110010399265299</v>
      </c>
      <c r="H50" s="130">
        <v>256.74700000000001</v>
      </c>
      <c r="I50" s="79">
        <v>68.501000000000005</v>
      </c>
      <c r="J50" s="80">
        <v>19.655212539062099</v>
      </c>
      <c r="K50" s="121">
        <v>5.33053735274222</v>
      </c>
      <c r="L50" s="115">
        <v>751.05700000000002</v>
      </c>
      <c r="M50" s="79">
        <v>494.31</v>
      </c>
      <c r="N50" s="80">
        <v>47.112463531385103</v>
      </c>
      <c r="O50" s="80">
        <v>27.457250992323001</v>
      </c>
    </row>
    <row r="51" spans="1:15" s="48" customFormat="1" ht="19.649999999999999" customHeight="1" x14ac:dyDescent="0.25">
      <c r="A51" s="78"/>
      <c r="B51" s="75" t="s">
        <v>199</v>
      </c>
      <c r="C51" s="75" t="s">
        <v>205</v>
      </c>
      <c r="D51" s="76">
        <v>84.414000000000001</v>
      </c>
      <c r="E51" s="76">
        <v>-27.248000000000001</v>
      </c>
      <c r="F51" s="77">
        <v>6.4235262963250399</v>
      </c>
      <c r="G51" s="120">
        <v>1.4990742233160399</v>
      </c>
      <c r="H51" s="129">
        <v>60.86</v>
      </c>
      <c r="I51" s="76">
        <v>-23.553999999999998</v>
      </c>
      <c r="J51" s="77">
        <v>4.6591244888053902</v>
      </c>
      <c r="K51" s="120">
        <v>-1.7644018075196499</v>
      </c>
      <c r="L51" s="114">
        <v>42.831000000000003</v>
      </c>
      <c r="M51" s="76">
        <v>-18.029</v>
      </c>
      <c r="N51" s="77">
        <v>2.6867120944385801</v>
      </c>
      <c r="O51" s="77">
        <v>-1.9724123943668099</v>
      </c>
    </row>
    <row r="52" spans="1:15" s="48" customFormat="1" ht="19.649999999999999" customHeight="1" x14ac:dyDescent="0.25">
      <c r="A52" s="81" t="s">
        <v>188</v>
      </c>
      <c r="B52" s="82"/>
      <c r="C52" s="82"/>
      <c r="D52" s="83">
        <v>1314.1379999999999</v>
      </c>
      <c r="E52" s="83">
        <v>-953.36300000000006</v>
      </c>
      <c r="F52" s="84">
        <v>100</v>
      </c>
      <c r="G52" s="122"/>
      <c r="H52" s="131">
        <v>1306.2539999999999</v>
      </c>
      <c r="I52" s="83">
        <v>-7.8840000000000003</v>
      </c>
      <c r="J52" s="84">
        <v>99.999999999999901</v>
      </c>
      <c r="K52" s="122"/>
      <c r="L52" s="116">
        <v>1594.1790000000001</v>
      </c>
      <c r="M52" s="83">
        <v>287.92500000000001</v>
      </c>
      <c r="N52" s="84">
        <v>99.999999999999901</v>
      </c>
      <c r="O52" s="85"/>
    </row>
    <row r="53" spans="1:15" s="48" customFormat="1" ht="11.15" customHeight="1" x14ac:dyDescent="0.25">
      <c r="A53" s="86"/>
      <c r="B53" s="86"/>
      <c r="C53" s="87"/>
      <c r="D53" s="123"/>
      <c r="E53" s="123"/>
      <c r="F53" s="124"/>
      <c r="G53" s="125"/>
      <c r="H53" s="132"/>
      <c r="I53" s="123"/>
      <c r="J53" s="124"/>
      <c r="K53" s="125"/>
      <c r="L53" s="86"/>
      <c r="M53" s="86"/>
      <c r="N53" s="87"/>
      <c r="O53" s="87"/>
    </row>
    <row r="54" spans="1:15" s="48" customFormat="1" ht="19.649999999999999" customHeight="1" x14ac:dyDescent="0.25">
      <c r="A54" s="74" t="s">
        <v>16</v>
      </c>
      <c r="B54" s="75" t="s">
        <v>185</v>
      </c>
      <c r="C54" s="75" t="s">
        <v>16</v>
      </c>
      <c r="D54" s="79">
        <v>188.696</v>
      </c>
      <c r="E54" s="79">
        <v>36.494999999999997</v>
      </c>
      <c r="F54" s="80">
        <v>8.8971664729554796</v>
      </c>
      <c r="G54" s="121">
        <v>0.41056512257991601</v>
      </c>
      <c r="H54" s="130">
        <v>126.51</v>
      </c>
      <c r="I54" s="79">
        <v>-62.186</v>
      </c>
      <c r="J54" s="80">
        <v>5.7117728618776704</v>
      </c>
      <c r="K54" s="121">
        <v>-3.1853936110777998</v>
      </c>
      <c r="L54" s="115">
        <v>121.02500000000001</v>
      </c>
      <c r="M54" s="79">
        <v>-5.4850000000000003</v>
      </c>
      <c r="N54" s="80">
        <v>5.2365138944476204</v>
      </c>
      <c r="O54" s="80">
        <v>-0.47525896743004897</v>
      </c>
    </row>
    <row r="55" spans="1:15" s="48" customFormat="1" ht="19.649999999999999" customHeight="1" x14ac:dyDescent="0.25">
      <c r="A55" s="78"/>
      <c r="B55" s="75" t="s">
        <v>185</v>
      </c>
      <c r="C55" s="75" t="s">
        <v>206</v>
      </c>
      <c r="D55" s="76"/>
      <c r="E55" s="76"/>
      <c r="F55" s="77"/>
      <c r="G55" s="120"/>
      <c r="H55" s="129">
        <v>137.89400000000001</v>
      </c>
      <c r="I55" s="76">
        <v>137.89400000000001</v>
      </c>
      <c r="J55" s="77">
        <v>6.2257466367540903</v>
      </c>
      <c r="K55" s="120">
        <v>6.2257466367540903</v>
      </c>
      <c r="L55" s="114">
        <v>97.528999999999996</v>
      </c>
      <c r="M55" s="76">
        <v>-40.365000000000002</v>
      </c>
      <c r="N55" s="77">
        <v>4.2198881521304097</v>
      </c>
      <c r="O55" s="77">
        <v>-2.0058584846236802</v>
      </c>
    </row>
    <row r="56" spans="1:15" s="48" customFormat="1" ht="19.649999999999999" customHeight="1" x14ac:dyDescent="0.25">
      <c r="A56" s="78"/>
      <c r="B56" s="75" t="s">
        <v>185</v>
      </c>
      <c r="C56" s="75" t="s">
        <v>207</v>
      </c>
      <c r="D56" s="79">
        <v>193.94</v>
      </c>
      <c r="E56" s="79">
        <v>35.212000000000003</v>
      </c>
      <c r="F56" s="80">
        <v>9.1444252435927904</v>
      </c>
      <c r="G56" s="121">
        <v>0.29388379417779098</v>
      </c>
      <c r="H56" s="130">
        <v>100.291</v>
      </c>
      <c r="I56" s="79">
        <v>-93.649000000000001</v>
      </c>
      <c r="J56" s="80">
        <v>4.52801685313867</v>
      </c>
      <c r="K56" s="121">
        <v>-4.6164083904541204</v>
      </c>
      <c r="L56" s="115">
        <v>107.777</v>
      </c>
      <c r="M56" s="79">
        <v>7.4859999999999998</v>
      </c>
      <c r="N56" s="80">
        <v>4.6632989713024697</v>
      </c>
      <c r="O56" s="80">
        <v>0.13528211816379601</v>
      </c>
    </row>
    <row r="57" spans="1:15" s="48" customFormat="1" ht="19.649999999999999" customHeight="1" x14ac:dyDescent="0.25">
      <c r="A57" s="78"/>
      <c r="B57" s="75" t="s">
        <v>186</v>
      </c>
      <c r="C57" s="75" t="s">
        <v>16</v>
      </c>
      <c r="D57" s="76">
        <v>321.827</v>
      </c>
      <c r="E57" s="76">
        <v>37.351999999999997</v>
      </c>
      <c r="F57" s="77">
        <v>15.1743990041752</v>
      </c>
      <c r="G57" s="120">
        <v>-0.68769072682583898</v>
      </c>
      <c r="H57" s="129">
        <v>380.13900000000001</v>
      </c>
      <c r="I57" s="76">
        <v>58.311999999999998</v>
      </c>
      <c r="J57" s="77">
        <v>17.162814196042302</v>
      </c>
      <c r="K57" s="120">
        <v>1.98841519186715</v>
      </c>
      <c r="L57" s="114">
        <v>325.85899999999998</v>
      </c>
      <c r="M57" s="76">
        <v>-54.28</v>
      </c>
      <c r="N57" s="77">
        <v>14.099278505522101</v>
      </c>
      <c r="O57" s="77">
        <v>-3.0635356905202702</v>
      </c>
    </row>
    <row r="58" spans="1:15" s="48" customFormat="1" ht="19.649999999999999" customHeight="1" x14ac:dyDescent="0.25">
      <c r="A58" s="78"/>
      <c r="B58" s="75" t="s">
        <v>186</v>
      </c>
      <c r="C58" s="75" t="s">
        <v>206</v>
      </c>
      <c r="D58" s="79">
        <v>311.327</v>
      </c>
      <c r="E58" s="79">
        <v>311.327</v>
      </c>
      <c r="F58" s="80">
        <v>14.679315653356801</v>
      </c>
      <c r="G58" s="121">
        <v>14.679315653356801</v>
      </c>
      <c r="H58" s="130">
        <v>372.75099999999998</v>
      </c>
      <c r="I58" s="79">
        <v>61.423999999999999</v>
      </c>
      <c r="J58" s="80">
        <v>16.829254968285198</v>
      </c>
      <c r="K58" s="121">
        <v>2.14993931492846</v>
      </c>
      <c r="L58" s="115">
        <v>398.15199999999999</v>
      </c>
      <c r="M58" s="79">
        <v>25.401</v>
      </c>
      <c r="N58" s="80">
        <v>17.227254535030902</v>
      </c>
      <c r="O58" s="80">
        <v>0.39799956674562897</v>
      </c>
    </row>
    <row r="59" spans="1:15" s="48" customFormat="1" ht="19.649999999999999" customHeight="1" x14ac:dyDescent="0.25">
      <c r="A59" s="78"/>
      <c r="B59" s="75" t="s">
        <v>208</v>
      </c>
      <c r="C59" s="75" t="s">
        <v>207</v>
      </c>
      <c r="D59" s="76">
        <v>419.08699999999999</v>
      </c>
      <c r="E59" s="76">
        <v>-80.807000000000002</v>
      </c>
      <c r="F59" s="77">
        <v>19.760285356613199</v>
      </c>
      <c r="G59" s="120">
        <v>-8.1133888994339696</v>
      </c>
      <c r="H59" s="129">
        <v>435.82400000000001</v>
      </c>
      <c r="I59" s="76">
        <v>16.736999999999998</v>
      </c>
      <c r="J59" s="77">
        <v>19.676924320251199</v>
      </c>
      <c r="K59" s="120">
        <v>-8.3361036362077798E-2</v>
      </c>
      <c r="L59" s="114">
        <v>650.26199999999994</v>
      </c>
      <c r="M59" s="76">
        <v>214.43799999999999</v>
      </c>
      <c r="N59" s="77">
        <v>28.135558752582501</v>
      </c>
      <c r="O59" s="77">
        <v>8.45863443233136</v>
      </c>
    </row>
    <row r="60" spans="1:15" s="48" customFormat="1" ht="19.649999999999999" customHeight="1" x14ac:dyDescent="0.25">
      <c r="A60" s="78"/>
      <c r="B60" s="75" t="s">
        <v>198</v>
      </c>
      <c r="C60" s="75" t="s">
        <v>16</v>
      </c>
      <c r="D60" s="79">
        <v>214.89500000000001</v>
      </c>
      <c r="E60" s="79">
        <v>-26.631</v>
      </c>
      <c r="F60" s="80">
        <v>10.1324701594404</v>
      </c>
      <c r="G60" s="121">
        <v>-3.3348190025940601</v>
      </c>
      <c r="H60" s="130">
        <v>234.55699999999999</v>
      </c>
      <c r="I60" s="79">
        <v>19.661999999999999</v>
      </c>
      <c r="J60" s="80">
        <v>10.589963695861501</v>
      </c>
      <c r="K60" s="121">
        <v>0.45749353642111301</v>
      </c>
      <c r="L60" s="115">
        <v>187.40899999999999</v>
      </c>
      <c r="M60" s="79">
        <v>-47.148000000000003</v>
      </c>
      <c r="N60" s="80">
        <v>8.1088191071641003</v>
      </c>
      <c r="O60" s="80">
        <v>-2.4811445886974299</v>
      </c>
    </row>
    <row r="61" spans="1:15" s="48" customFormat="1" ht="19.649999999999999" customHeight="1" x14ac:dyDescent="0.25">
      <c r="A61" s="78"/>
      <c r="B61" s="75" t="s">
        <v>198</v>
      </c>
      <c r="C61" s="75" t="s">
        <v>207</v>
      </c>
      <c r="D61" s="76">
        <v>120.678</v>
      </c>
      <c r="E61" s="76">
        <v>4.7670000000000003</v>
      </c>
      <c r="F61" s="77">
        <v>5.6900636771490696</v>
      </c>
      <c r="G61" s="120">
        <v>-0.77303741366755796</v>
      </c>
      <c r="H61" s="129">
        <v>118.161</v>
      </c>
      <c r="I61" s="76">
        <v>-2.5169999999999999</v>
      </c>
      <c r="J61" s="77">
        <v>5.3348256511922196</v>
      </c>
      <c r="K61" s="120">
        <v>-0.355238025956851</v>
      </c>
      <c r="L61" s="114">
        <v>129.41</v>
      </c>
      <c r="M61" s="76">
        <v>11.249000000000001</v>
      </c>
      <c r="N61" s="77">
        <v>5.5993163650523998</v>
      </c>
      <c r="O61" s="77">
        <v>0.26449071386018103</v>
      </c>
    </row>
    <row r="62" spans="1:15" s="48" customFormat="1" ht="19.649999999999999" customHeight="1" x14ac:dyDescent="0.25">
      <c r="A62" s="78"/>
      <c r="B62" s="75" t="s">
        <v>199</v>
      </c>
      <c r="C62" s="75" t="s">
        <v>207</v>
      </c>
      <c r="D62" s="79">
        <v>173.14500000000001</v>
      </c>
      <c r="E62" s="79">
        <v>29.53</v>
      </c>
      <c r="F62" s="80">
        <v>8.1639244549957404</v>
      </c>
      <c r="G62" s="121">
        <v>0.15607133356955699</v>
      </c>
      <c r="H62" s="130">
        <v>152.57499999999999</v>
      </c>
      <c r="I62" s="79">
        <v>-20.57</v>
      </c>
      <c r="J62" s="80">
        <v>6.8885759576396</v>
      </c>
      <c r="K62" s="121">
        <v>-1.27534849735614</v>
      </c>
      <c r="L62" s="115">
        <v>140.392</v>
      </c>
      <c r="M62" s="79">
        <v>-12.183</v>
      </c>
      <c r="N62" s="80">
        <v>6.0744859216632197</v>
      </c>
      <c r="O62" s="80">
        <v>-0.81409003597638496</v>
      </c>
    </row>
    <row r="63" spans="1:15" s="48" customFormat="1" ht="19.649999999999999" customHeight="1" x14ac:dyDescent="0.25">
      <c r="A63" s="78"/>
      <c r="B63" s="75" t="s">
        <v>200</v>
      </c>
      <c r="C63" s="75" t="s">
        <v>207</v>
      </c>
      <c r="D63" s="76">
        <v>177.26</v>
      </c>
      <c r="E63" s="76">
        <v>-19.817</v>
      </c>
      <c r="F63" s="77">
        <v>8.3579499777212494</v>
      </c>
      <c r="G63" s="120">
        <v>-2.63089986116263</v>
      </c>
      <c r="H63" s="129">
        <v>156.197</v>
      </c>
      <c r="I63" s="76">
        <v>-21.062999999999999</v>
      </c>
      <c r="J63" s="77">
        <v>7.05210485895745</v>
      </c>
      <c r="K63" s="120">
        <v>-1.3058451187638001</v>
      </c>
      <c r="L63" s="114">
        <v>153.36000000000001</v>
      </c>
      <c r="M63" s="76">
        <v>-2.8370000000000002</v>
      </c>
      <c r="N63" s="77">
        <v>6.6355857951042099</v>
      </c>
      <c r="O63" s="77">
        <v>-0.41651906385323501</v>
      </c>
    </row>
    <row r="64" spans="1:15" s="48" customFormat="1" ht="19.649999999999999" customHeight="1" x14ac:dyDescent="0.25">
      <c r="A64" s="81" t="s">
        <v>188</v>
      </c>
      <c r="B64" s="82"/>
      <c r="C64" s="82"/>
      <c r="D64" s="83">
        <v>2120.855</v>
      </c>
      <c r="E64" s="83">
        <v>327.428</v>
      </c>
      <c r="F64" s="84">
        <v>100</v>
      </c>
      <c r="G64" s="122"/>
      <c r="H64" s="131">
        <v>2214.8989999999999</v>
      </c>
      <c r="I64" s="83">
        <v>94.043999999999997</v>
      </c>
      <c r="J64" s="84">
        <v>100</v>
      </c>
      <c r="K64" s="122"/>
      <c r="L64" s="116">
        <v>2311.1750000000002</v>
      </c>
      <c r="M64" s="83">
        <v>96.275999999999996</v>
      </c>
      <c r="N64" s="84">
        <v>99.999999999999901</v>
      </c>
      <c r="O64" s="85"/>
    </row>
    <row r="65" spans="1:15" s="48" customFormat="1" ht="11.15" customHeight="1" x14ac:dyDescent="0.25">
      <c r="A65" s="86"/>
      <c r="B65" s="86"/>
      <c r="C65" s="87"/>
      <c r="D65" s="123"/>
      <c r="E65" s="123"/>
      <c r="F65" s="124"/>
      <c r="G65" s="125"/>
      <c r="H65" s="132"/>
      <c r="I65" s="123"/>
      <c r="J65" s="124"/>
      <c r="K65" s="125"/>
      <c r="L65" s="86"/>
      <c r="M65" s="86"/>
      <c r="N65" s="87"/>
      <c r="O65" s="87"/>
    </row>
    <row r="66" spans="1:15" s="48" customFormat="1" ht="19.649999999999999" customHeight="1" x14ac:dyDescent="0.25">
      <c r="A66" s="74" t="s">
        <v>17</v>
      </c>
      <c r="B66" s="75" t="s">
        <v>185</v>
      </c>
      <c r="C66" s="75" t="s">
        <v>17</v>
      </c>
      <c r="D66" s="79">
        <v>228.61</v>
      </c>
      <c r="E66" s="79">
        <v>-427.03</v>
      </c>
      <c r="F66" s="80">
        <v>7.5916117356003099</v>
      </c>
      <c r="G66" s="121">
        <v>-12.597941700941</v>
      </c>
      <c r="H66" s="130">
        <v>216.86099999999999</v>
      </c>
      <c r="I66" s="79">
        <v>-11.749000000000001</v>
      </c>
      <c r="J66" s="80">
        <v>7.0278533225136499</v>
      </c>
      <c r="K66" s="121">
        <v>-0.56375841308665497</v>
      </c>
      <c r="L66" s="115">
        <v>122.113</v>
      </c>
      <c r="M66" s="79">
        <v>-94.748000000000005</v>
      </c>
      <c r="N66" s="80">
        <v>4.4917389860197101</v>
      </c>
      <c r="O66" s="80">
        <v>-2.53611433649395</v>
      </c>
    </row>
    <row r="67" spans="1:15" s="48" customFormat="1" ht="19.649999999999999" customHeight="1" x14ac:dyDescent="0.25">
      <c r="A67" s="78"/>
      <c r="B67" s="75" t="s">
        <v>186</v>
      </c>
      <c r="C67" s="75" t="s">
        <v>209</v>
      </c>
      <c r="D67" s="76">
        <v>181.512</v>
      </c>
      <c r="E67" s="76">
        <v>12.451000000000001</v>
      </c>
      <c r="F67" s="77">
        <v>6.0275955966593102</v>
      </c>
      <c r="G67" s="120">
        <v>0.82158910905159799</v>
      </c>
      <c r="H67" s="129">
        <v>162.31299999999999</v>
      </c>
      <c r="I67" s="76">
        <v>-19.199000000000002</v>
      </c>
      <c r="J67" s="77">
        <v>5.2601065029542404</v>
      </c>
      <c r="K67" s="120">
        <v>-0.76748909370506702</v>
      </c>
      <c r="L67" s="114">
        <v>121.312</v>
      </c>
      <c r="M67" s="76">
        <v>-41.000999999999998</v>
      </c>
      <c r="N67" s="77">
        <v>4.4622754323620102</v>
      </c>
      <c r="O67" s="77">
        <v>-0.79783107059222302</v>
      </c>
    </row>
    <row r="68" spans="1:15" s="48" customFormat="1" ht="19.649999999999999" customHeight="1" x14ac:dyDescent="0.25">
      <c r="A68" s="78"/>
      <c r="B68" s="75" t="s">
        <v>195</v>
      </c>
      <c r="C68" s="75" t="s">
        <v>209</v>
      </c>
      <c r="D68" s="79">
        <v>175.143</v>
      </c>
      <c r="E68" s="79">
        <v>-51.892000000000003</v>
      </c>
      <c r="F68" s="80">
        <v>5.8160957709997101</v>
      </c>
      <c r="G68" s="121">
        <v>-1.1751422017676001</v>
      </c>
      <c r="H68" s="130">
        <v>157.495</v>
      </c>
      <c r="I68" s="79">
        <v>-17.648</v>
      </c>
      <c r="J68" s="80">
        <v>5.10396871281276</v>
      </c>
      <c r="K68" s="121">
        <v>-0.71212705818695399</v>
      </c>
      <c r="L68" s="115">
        <v>123.247</v>
      </c>
      <c r="M68" s="79">
        <v>-34.247999999999998</v>
      </c>
      <c r="N68" s="80">
        <v>4.5334514327710496</v>
      </c>
      <c r="O68" s="80">
        <v>-0.57051728004171298</v>
      </c>
    </row>
    <row r="69" spans="1:15" s="48" customFormat="1" ht="19.649999999999999" customHeight="1" x14ac:dyDescent="0.25">
      <c r="A69" s="78"/>
      <c r="B69" s="75" t="s">
        <v>189</v>
      </c>
      <c r="C69" s="75" t="s">
        <v>209</v>
      </c>
      <c r="D69" s="76">
        <v>234.18100000000001</v>
      </c>
      <c r="E69" s="76">
        <v>-13.148</v>
      </c>
      <c r="F69" s="77">
        <v>7.7766118186195499</v>
      </c>
      <c r="G69" s="120">
        <v>0.160447365708909</v>
      </c>
      <c r="H69" s="129">
        <v>194.33099999999999</v>
      </c>
      <c r="I69" s="76">
        <v>-39.85</v>
      </c>
      <c r="J69" s="77">
        <v>6.2977195716030101</v>
      </c>
      <c r="K69" s="120">
        <v>-1.47889224701654</v>
      </c>
      <c r="L69" s="114">
        <v>221.02799999999999</v>
      </c>
      <c r="M69" s="76">
        <v>26.696999999999999</v>
      </c>
      <c r="N69" s="77">
        <v>8.1301752033113903</v>
      </c>
      <c r="O69" s="77">
        <v>1.83245563170838</v>
      </c>
    </row>
    <row r="70" spans="1:15" s="48" customFormat="1" ht="19.649999999999999" customHeight="1" x14ac:dyDescent="0.25">
      <c r="A70" s="78"/>
      <c r="B70" s="75" t="s">
        <v>197</v>
      </c>
      <c r="C70" s="75" t="s">
        <v>210</v>
      </c>
      <c r="D70" s="79">
        <v>220.41300000000001</v>
      </c>
      <c r="E70" s="79">
        <v>-73.168000000000006</v>
      </c>
      <c r="F70" s="80">
        <v>7.3194082388297597</v>
      </c>
      <c r="G70" s="121">
        <v>-1.72102444900693</v>
      </c>
      <c r="H70" s="130">
        <v>221.529</v>
      </c>
      <c r="I70" s="79">
        <v>1.1160000000000001</v>
      </c>
      <c r="J70" s="80">
        <v>7.1791300357515997</v>
      </c>
      <c r="K70" s="121">
        <v>-0.140278203078159</v>
      </c>
      <c r="L70" s="115">
        <v>107.82899999999999</v>
      </c>
      <c r="M70" s="79">
        <v>-113.7</v>
      </c>
      <c r="N70" s="80">
        <v>3.9663240041889001</v>
      </c>
      <c r="O70" s="80">
        <v>-3.2128060315627001</v>
      </c>
    </row>
    <row r="71" spans="1:15" s="48" customFormat="1" ht="19.649999999999999" customHeight="1" x14ac:dyDescent="0.25">
      <c r="A71" s="78"/>
      <c r="B71" s="75" t="s">
        <v>198</v>
      </c>
      <c r="C71" s="75" t="s">
        <v>17</v>
      </c>
      <c r="D71" s="76">
        <v>645.17499999999995</v>
      </c>
      <c r="E71" s="76">
        <v>645.17499999999995</v>
      </c>
      <c r="F71" s="77">
        <v>21.424776263137801</v>
      </c>
      <c r="G71" s="120">
        <v>21.424776263137801</v>
      </c>
      <c r="H71" s="129">
        <v>659.60799999999995</v>
      </c>
      <c r="I71" s="76">
        <v>14.433</v>
      </c>
      <c r="J71" s="77">
        <v>21.376034761236902</v>
      </c>
      <c r="K71" s="120">
        <v>-4.8741501900920498E-2</v>
      </c>
      <c r="L71" s="114">
        <v>520.99699999999996</v>
      </c>
      <c r="M71" s="76">
        <v>-138.61099999999999</v>
      </c>
      <c r="N71" s="77">
        <v>19.164073739072101</v>
      </c>
      <c r="O71" s="77">
        <v>-2.2119610221647701</v>
      </c>
    </row>
    <row r="72" spans="1:15" s="48" customFormat="1" ht="19.649999999999999" customHeight="1" x14ac:dyDescent="0.25">
      <c r="A72" s="78"/>
      <c r="B72" s="75" t="s">
        <v>199</v>
      </c>
      <c r="C72" s="75" t="s">
        <v>209</v>
      </c>
      <c r="D72" s="79">
        <v>154.91399999999999</v>
      </c>
      <c r="E72" s="79">
        <v>-11.249000000000001</v>
      </c>
      <c r="F72" s="80">
        <v>5.14433725737626</v>
      </c>
      <c r="G72" s="121">
        <v>2.7570788466460001E-2</v>
      </c>
      <c r="H72" s="130">
        <v>128.83099999999999</v>
      </c>
      <c r="I72" s="79">
        <v>-26.082999999999998</v>
      </c>
      <c r="J72" s="80">
        <v>4.1750493237269799</v>
      </c>
      <c r="K72" s="121">
        <v>-0.96928793364927701</v>
      </c>
      <c r="L72" s="115">
        <v>199.643</v>
      </c>
      <c r="M72" s="79">
        <v>70.811999999999998</v>
      </c>
      <c r="N72" s="80">
        <v>7.3435608525376699</v>
      </c>
      <c r="O72" s="80">
        <v>3.16851152881069</v>
      </c>
    </row>
    <row r="73" spans="1:15" s="48" customFormat="1" ht="19.649999999999999" customHeight="1" x14ac:dyDescent="0.25">
      <c r="A73" s="78"/>
      <c r="B73" s="75" t="s">
        <v>190</v>
      </c>
      <c r="C73" s="75" t="s">
        <v>211</v>
      </c>
      <c r="D73" s="76">
        <v>515.82899999999995</v>
      </c>
      <c r="E73" s="76">
        <v>-261.45800000000003</v>
      </c>
      <c r="F73" s="77">
        <v>17.129493416574</v>
      </c>
      <c r="G73" s="120">
        <v>-6.8060160429295999</v>
      </c>
      <c r="H73" s="129">
        <v>564.57899999999995</v>
      </c>
      <c r="I73" s="76">
        <v>48.75</v>
      </c>
      <c r="J73" s="77">
        <v>18.296412914131299</v>
      </c>
      <c r="K73" s="120">
        <v>1.16691949755738</v>
      </c>
      <c r="L73" s="114">
        <v>605.24599999999998</v>
      </c>
      <c r="M73" s="76">
        <v>40.667000000000002</v>
      </c>
      <c r="N73" s="77">
        <v>22.263043691764899</v>
      </c>
      <c r="O73" s="77">
        <v>3.9666307776335299</v>
      </c>
    </row>
    <row r="74" spans="1:15" s="48" customFormat="1" ht="19.649999999999999" customHeight="1" x14ac:dyDescent="0.25">
      <c r="A74" s="78"/>
      <c r="B74" s="75" t="s">
        <v>212</v>
      </c>
      <c r="C74" s="75" t="s">
        <v>211</v>
      </c>
      <c r="D74" s="79">
        <v>452.74400000000003</v>
      </c>
      <c r="E74" s="79">
        <v>-2.2510000000000101</v>
      </c>
      <c r="F74" s="80">
        <v>15.034585816992401</v>
      </c>
      <c r="G74" s="121">
        <v>1.0236257385055001</v>
      </c>
      <c r="H74" s="130">
        <v>471.99400000000003</v>
      </c>
      <c r="I74" s="79">
        <v>19.25</v>
      </c>
      <c r="J74" s="80">
        <v>15.295994213374099</v>
      </c>
      <c r="K74" s="121">
        <v>0.26140839638168101</v>
      </c>
      <c r="L74" s="115">
        <v>403.05900000000003</v>
      </c>
      <c r="M74" s="79">
        <v>-68.935000000000002</v>
      </c>
      <c r="N74" s="80">
        <v>14.8259057100073</v>
      </c>
      <c r="O74" s="80">
        <v>-0.47008850336678198</v>
      </c>
    </row>
    <row r="75" spans="1:15" s="48" customFormat="1" ht="19.649999999999999" customHeight="1" x14ac:dyDescent="0.25">
      <c r="A75" s="78"/>
      <c r="B75" s="75" t="s">
        <v>213</v>
      </c>
      <c r="C75" s="75" t="s">
        <v>214</v>
      </c>
      <c r="D75" s="76">
        <v>202.82900000000001</v>
      </c>
      <c r="E75" s="76">
        <v>-53.502000000000002</v>
      </c>
      <c r="F75" s="77">
        <v>6.7354840852109499</v>
      </c>
      <c r="G75" s="120">
        <v>-1.1578848702250799</v>
      </c>
      <c r="H75" s="129">
        <v>308.19499999999999</v>
      </c>
      <c r="I75" s="76">
        <v>105.366</v>
      </c>
      <c r="J75" s="77">
        <v>9.9877306418954799</v>
      </c>
      <c r="K75" s="120">
        <v>3.25224655668453</v>
      </c>
      <c r="L75" s="114">
        <v>294.13900000000001</v>
      </c>
      <c r="M75" s="76">
        <v>-14.055999999999999</v>
      </c>
      <c r="N75" s="77">
        <v>10.819450947965001</v>
      </c>
      <c r="O75" s="77">
        <v>0.83172030606952596</v>
      </c>
    </row>
    <row r="76" spans="1:15" s="48" customFormat="1" ht="19.649999999999999" customHeight="1" x14ac:dyDescent="0.25">
      <c r="A76" s="81" t="s">
        <v>188</v>
      </c>
      <c r="B76" s="82"/>
      <c r="C76" s="82"/>
      <c r="D76" s="83">
        <v>3011.35</v>
      </c>
      <c r="E76" s="83">
        <v>-236.072</v>
      </c>
      <c r="F76" s="84">
        <v>100</v>
      </c>
      <c r="G76" s="122"/>
      <c r="H76" s="131">
        <v>3085.7359999999999</v>
      </c>
      <c r="I76" s="83">
        <v>74.385999999999996</v>
      </c>
      <c r="J76" s="84">
        <v>100</v>
      </c>
      <c r="K76" s="122"/>
      <c r="L76" s="116">
        <v>2718.6129999999998</v>
      </c>
      <c r="M76" s="83">
        <v>-367.12299999999999</v>
      </c>
      <c r="N76" s="84">
        <v>100</v>
      </c>
      <c r="O76" s="85"/>
    </row>
    <row r="77" spans="1:15" s="48" customFormat="1" ht="11.15" customHeight="1" x14ac:dyDescent="0.25">
      <c r="A77" s="86"/>
      <c r="B77" s="86"/>
      <c r="C77" s="87"/>
      <c r="D77" s="123"/>
      <c r="E77" s="123"/>
      <c r="F77" s="124"/>
      <c r="G77" s="125"/>
      <c r="H77" s="132"/>
      <c r="I77" s="123"/>
      <c r="J77" s="124"/>
      <c r="K77" s="125"/>
      <c r="L77" s="86"/>
      <c r="M77" s="86"/>
      <c r="N77" s="87"/>
      <c r="O77" s="87"/>
    </row>
    <row r="78" spans="1:15" s="48" customFormat="1" ht="19.649999999999999" customHeight="1" x14ac:dyDescent="0.25">
      <c r="A78" s="74" t="s">
        <v>18</v>
      </c>
      <c r="B78" s="75" t="s">
        <v>185</v>
      </c>
      <c r="C78" s="75" t="s">
        <v>18</v>
      </c>
      <c r="D78" s="79">
        <v>131.33000000000001</v>
      </c>
      <c r="E78" s="79">
        <v>-45.015000000000001</v>
      </c>
      <c r="F78" s="80">
        <v>32.2170733562129</v>
      </c>
      <c r="G78" s="121">
        <v>-16.095301647211599</v>
      </c>
      <c r="H78" s="130">
        <v>121.22799999999999</v>
      </c>
      <c r="I78" s="79">
        <v>-10.102</v>
      </c>
      <c r="J78" s="80">
        <v>31.981469805332701</v>
      </c>
      <c r="K78" s="121">
        <v>-0.23560355088024901</v>
      </c>
      <c r="L78" s="115">
        <v>103.95</v>
      </c>
      <c r="M78" s="79">
        <v>-17.277999999999999</v>
      </c>
      <c r="N78" s="80">
        <v>30.281491148599201</v>
      </c>
      <c r="O78" s="80">
        <v>-1.6999786567334501</v>
      </c>
    </row>
    <row r="79" spans="1:15" s="48" customFormat="1" ht="19.649999999999999" customHeight="1" x14ac:dyDescent="0.25">
      <c r="A79" s="78"/>
      <c r="B79" s="75" t="s">
        <v>195</v>
      </c>
      <c r="C79" s="75" t="s">
        <v>215</v>
      </c>
      <c r="D79" s="76">
        <v>276.31099999999998</v>
      </c>
      <c r="E79" s="76">
        <v>87.646000000000001</v>
      </c>
      <c r="F79" s="77">
        <v>67.782926643787107</v>
      </c>
      <c r="G79" s="120">
        <v>16.095301647211599</v>
      </c>
      <c r="H79" s="129">
        <v>257.82900000000001</v>
      </c>
      <c r="I79" s="76">
        <v>-18.481999999999999</v>
      </c>
      <c r="J79" s="77">
        <v>68.018530194667306</v>
      </c>
      <c r="K79" s="120">
        <v>0.23560355088021401</v>
      </c>
      <c r="L79" s="114">
        <v>239.32900000000001</v>
      </c>
      <c r="M79" s="76">
        <v>-18.5</v>
      </c>
      <c r="N79" s="77">
        <v>69.718508851400799</v>
      </c>
      <c r="O79" s="77">
        <v>1.69997865673348</v>
      </c>
    </row>
    <row r="80" spans="1:15" s="48" customFormat="1" ht="19.649999999999999" customHeight="1" x14ac:dyDescent="0.25">
      <c r="A80" s="81" t="s">
        <v>188</v>
      </c>
      <c r="B80" s="82"/>
      <c r="C80" s="82"/>
      <c r="D80" s="83">
        <v>407.64100000000002</v>
      </c>
      <c r="E80" s="83">
        <v>42.631</v>
      </c>
      <c r="F80" s="84">
        <v>100</v>
      </c>
      <c r="G80" s="122"/>
      <c r="H80" s="131">
        <v>379.05700000000002</v>
      </c>
      <c r="I80" s="83">
        <v>-28.584</v>
      </c>
      <c r="J80" s="84">
        <v>100</v>
      </c>
      <c r="K80" s="122"/>
      <c r="L80" s="116">
        <v>343.279</v>
      </c>
      <c r="M80" s="83">
        <v>-35.777999999999999</v>
      </c>
      <c r="N80" s="84">
        <v>100</v>
      </c>
      <c r="O80" s="85"/>
    </row>
    <row r="81" spans="1:15" s="48" customFormat="1" ht="11.15" customHeight="1" x14ac:dyDescent="0.25">
      <c r="A81" s="86"/>
      <c r="B81" s="86"/>
      <c r="C81" s="87"/>
      <c r="D81" s="123"/>
      <c r="E81" s="123"/>
      <c r="F81" s="124"/>
      <c r="G81" s="125"/>
      <c r="H81" s="132"/>
      <c r="I81" s="123"/>
      <c r="J81" s="124"/>
      <c r="K81" s="125"/>
      <c r="L81" s="86"/>
      <c r="M81" s="86"/>
      <c r="N81" s="87"/>
      <c r="O81" s="87"/>
    </row>
    <row r="82" spans="1:15" s="48" customFormat="1" ht="19.649999999999999" customHeight="1" x14ac:dyDescent="0.25">
      <c r="A82" s="74" t="s">
        <v>19</v>
      </c>
      <c r="B82" s="75" t="s">
        <v>185</v>
      </c>
      <c r="C82" s="75" t="s">
        <v>19</v>
      </c>
      <c r="D82" s="79">
        <v>90.165000000000006</v>
      </c>
      <c r="E82" s="79">
        <v>-256.947</v>
      </c>
      <c r="F82" s="80">
        <v>100</v>
      </c>
      <c r="G82" s="121">
        <v>0</v>
      </c>
      <c r="H82" s="130">
        <v>85.915999999999997</v>
      </c>
      <c r="I82" s="79">
        <v>-4.2489999999999997</v>
      </c>
      <c r="J82" s="80">
        <v>100</v>
      </c>
      <c r="K82" s="121">
        <v>0</v>
      </c>
      <c r="L82" s="115">
        <v>58.665999999999997</v>
      </c>
      <c r="M82" s="79">
        <v>-27.25</v>
      </c>
      <c r="N82" s="80">
        <v>100</v>
      </c>
      <c r="O82" s="80">
        <v>0</v>
      </c>
    </row>
    <row r="83" spans="1:15" s="48" customFormat="1" ht="19.649999999999999" customHeight="1" x14ac:dyDescent="0.25">
      <c r="A83" s="81" t="s">
        <v>188</v>
      </c>
      <c r="B83" s="82"/>
      <c r="C83" s="82"/>
      <c r="D83" s="83">
        <v>90.165000000000006</v>
      </c>
      <c r="E83" s="83">
        <v>-256.947</v>
      </c>
      <c r="F83" s="84">
        <v>100</v>
      </c>
      <c r="G83" s="122"/>
      <c r="H83" s="131">
        <v>85.915999999999997</v>
      </c>
      <c r="I83" s="83">
        <v>-4.2489999999999997</v>
      </c>
      <c r="J83" s="84">
        <v>100</v>
      </c>
      <c r="K83" s="122"/>
      <c r="L83" s="116">
        <v>58.665999999999997</v>
      </c>
      <c r="M83" s="83">
        <v>-27.25</v>
      </c>
      <c r="N83" s="84">
        <v>100</v>
      </c>
      <c r="O83" s="85"/>
    </row>
    <row r="84" spans="1:15" s="48" customFormat="1" ht="11.15" customHeight="1" x14ac:dyDescent="0.25">
      <c r="A84" s="86"/>
      <c r="B84" s="86"/>
      <c r="C84" s="87"/>
      <c r="D84" s="123"/>
      <c r="E84" s="123"/>
      <c r="F84" s="124"/>
      <c r="G84" s="125"/>
      <c r="H84" s="132"/>
      <c r="I84" s="123"/>
      <c r="J84" s="124"/>
      <c r="K84" s="125"/>
      <c r="L84" s="86"/>
      <c r="M84" s="86"/>
      <c r="N84" s="87"/>
      <c r="O84" s="87"/>
    </row>
    <row r="85" spans="1:15" s="48" customFormat="1" ht="19.649999999999999" customHeight="1" x14ac:dyDescent="0.25">
      <c r="A85" s="74" t="s">
        <v>20</v>
      </c>
      <c r="B85" s="75" t="s">
        <v>185</v>
      </c>
      <c r="C85" s="75" t="s">
        <v>20</v>
      </c>
      <c r="D85" s="76">
        <v>385.47300000000001</v>
      </c>
      <c r="E85" s="76">
        <v>46.076999999999998</v>
      </c>
      <c r="F85" s="77">
        <v>25.3241621254077</v>
      </c>
      <c r="G85" s="120">
        <v>2.1168204777217601</v>
      </c>
      <c r="H85" s="129">
        <v>352.279</v>
      </c>
      <c r="I85" s="76">
        <v>-33.194000000000003</v>
      </c>
      <c r="J85" s="77">
        <v>25.5608410402569</v>
      </c>
      <c r="K85" s="120">
        <v>0.23667891484918599</v>
      </c>
      <c r="L85" s="114">
        <v>319.327</v>
      </c>
      <c r="M85" s="76">
        <v>-32.951999999999998</v>
      </c>
      <c r="N85" s="77">
        <v>25.3997962142947</v>
      </c>
      <c r="O85" s="77">
        <v>-0.16104482596216099</v>
      </c>
    </row>
    <row r="86" spans="1:15" s="48" customFormat="1" ht="19.649999999999999" customHeight="1" x14ac:dyDescent="0.25">
      <c r="A86" s="78"/>
      <c r="B86" s="75" t="s">
        <v>208</v>
      </c>
      <c r="C86" s="75" t="s">
        <v>20</v>
      </c>
      <c r="D86" s="79">
        <v>317.661</v>
      </c>
      <c r="E86" s="79">
        <v>-23.55</v>
      </c>
      <c r="F86" s="80">
        <v>20.869162470313501</v>
      </c>
      <c r="G86" s="121">
        <v>-2.46228589958063</v>
      </c>
      <c r="H86" s="130">
        <v>306.661</v>
      </c>
      <c r="I86" s="79">
        <v>-11</v>
      </c>
      <c r="J86" s="80">
        <v>22.250866711459398</v>
      </c>
      <c r="K86" s="121">
        <v>1.3817042411459901</v>
      </c>
      <c r="L86" s="115">
        <v>259.07900000000001</v>
      </c>
      <c r="M86" s="79">
        <v>-47.582000000000001</v>
      </c>
      <c r="N86" s="80">
        <v>20.607570933254198</v>
      </c>
      <c r="O86" s="80">
        <v>-1.64329577820524</v>
      </c>
    </row>
    <row r="87" spans="1:15" s="48" customFormat="1" ht="19.649999999999999" customHeight="1" x14ac:dyDescent="0.25">
      <c r="A87" s="78"/>
      <c r="B87" s="75" t="s">
        <v>198</v>
      </c>
      <c r="C87" s="75" t="s">
        <v>20</v>
      </c>
      <c r="D87" s="76">
        <v>398.49799999999999</v>
      </c>
      <c r="E87" s="76">
        <v>30.683</v>
      </c>
      <c r="F87" s="77">
        <v>26.1798568476929</v>
      </c>
      <c r="G87" s="120">
        <v>1.0292706058290799</v>
      </c>
      <c r="H87" s="129">
        <v>311.49599999999998</v>
      </c>
      <c r="I87" s="76">
        <v>-87.001999999999995</v>
      </c>
      <c r="J87" s="77">
        <v>22.601687130586502</v>
      </c>
      <c r="K87" s="120">
        <v>-3.5781697171064399</v>
      </c>
      <c r="L87" s="114">
        <v>299.24400000000003</v>
      </c>
      <c r="M87" s="76">
        <v>-12.252000000000001</v>
      </c>
      <c r="N87" s="77">
        <v>23.802361273398201</v>
      </c>
      <c r="O87" s="77">
        <v>1.20067414281172</v>
      </c>
    </row>
    <row r="88" spans="1:15" s="48" customFormat="1" ht="19.649999999999999" customHeight="1" x14ac:dyDescent="0.25">
      <c r="A88" s="78"/>
      <c r="B88" s="75" t="s">
        <v>198</v>
      </c>
      <c r="C88" s="75" t="s">
        <v>216</v>
      </c>
      <c r="D88" s="79">
        <v>113.82899999999999</v>
      </c>
      <c r="E88" s="79">
        <v>-26.335000000000001</v>
      </c>
      <c r="F88" s="80">
        <v>7.4781477576199498</v>
      </c>
      <c r="G88" s="121">
        <v>-2.1060366013773701</v>
      </c>
      <c r="H88" s="130">
        <v>128.26499999999999</v>
      </c>
      <c r="I88" s="79">
        <v>14.436</v>
      </c>
      <c r="J88" s="80">
        <v>9.3067179026525899</v>
      </c>
      <c r="K88" s="121">
        <v>1.8285701450326399</v>
      </c>
      <c r="L88" s="115">
        <v>118.11</v>
      </c>
      <c r="M88" s="79">
        <v>-10.154999999999999</v>
      </c>
      <c r="N88" s="80">
        <v>9.3946641870883205</v>
      </c>
      <c r="O88" s="80">
        <v>8.7946284435730604E-2</v>
      </c>
    </row>
    <row r="89" spans="1:15" s="48" customFormat="1" ht="19.649999999999999" customHeight="1" x14ac:dyDescent="0.25">
      <c r="A89" s="78"/>
      <c r="B89" s="75" t="s">
        <v>213</v>
      </c>
      <c r="C89" s="75" t="s">
        <v>20</v>
      </c>
      <c r="D89" s="76">
        <v>68.031999999999996</v>
      </c>
      <c r="E89" s="76">
        <v>-4.5830000000000002</v>
      </c>
      <c r="F89" s="77">
        <v>4.4694528481002198</v>
      </c>
      <c r="G89" s="120">
        <v>-0.49584171561507001</v>
      </c>
      <c r="H89" s="129">
        <v>55.165999999999997</v>
      </c>
      <c r="I89" s="76">
        <v>-12.866</v>
      </c>
      <c r="J89" s="77">
        <v>4.0027630282441304</v>
      </c>
      <c r="K89" s="120">
        <v>-0.46668981985609898</v>
      </c>
      <c r="L89" s="114">
        <v>52.113999999999997</v>
      </c>
      <c r="M89" s="76">
        <v>-3.052</v>
      </c>
      <c r="N89" s="77">
        <v>4.1452335064424704</v>
      </c>
      <c r="O89" s="77">
        <v>0.14247047819834899</v>
      </c>
    </row>
    <row r="90" spans="1:15" s="48" customFormat="1" ht="19.649999999999999" customHeight="1" x14ac:dyDescent="0.25">
      <c r="A90" s="78"/>
      <c r="B90" s="75" t="s">
        <v>192</v>
      </c>
      <c r="C90" s="75" t="s">
        <v>217</v>
      </c>
      <c r="D90" s="79">
        <v>42.581000000000003</v>
      </c>
      <c r="E90" s="79">
        <v>-2E-3</v>
      </c>
      <c r="F90" s="80">
        <v>2.7974155063052</v>
      </c>
      <c r="G90" s="121">
        <v>-0.114340169611458</v>
      </c>
      <c r="H90" s="130">
        <v>43.665999999999997</v>
      </c>
      <c r="I90" s="79">
        <v>1.085</v>
      </c>
      <c r="J90" s="80">
        <v>3.1683401078800002</v>
      </c>
      <c r="K90" s="121">
        <v>0.37092460157479401</v>
      </c>
      <c r="L90" s="115">
        <v>31.666</v>
      </c>
      <c r="M90" s="79">
        <v>-12</v>
      </c>
      <c r="N90" s="80">
        <v>2.5187658635876602</v>
      </c>
      <c r="O90" s="80">
        <v>-0.64957424429233601</v>
      </c>
    </row>
    <row r="91" spans="1:15" s="48" customFormat="1" ht="19.649999999999999" customHeight="1" x14ac:dyDescent="0.25">
      <c r="A91" s="78"/>
      <c r="B91" s="75" t="s">
        <v>192</v>
      </c>
      <c r="C91" s="75" t="s">
        <v>218</v>
      </c>
      <c r="D91" s="76">
        <v>196.08099999999999</v>
      </c>
      <c r="E91" s="76">
        <v>37.414000000000001</v>
      </c>
      <c r="F91" s="77">
        <v>12.881802444560501</v>
      </c>
      <c r="G91" s="120">
        <v>2.0324133026336999</v>
      </c>
      <c r="H91" s="129">
        <v>180.66499999999999</v>
      </c>
      <c r="I91" s="76">
        <v>-15.416</v>
      </c>
      <c r="J91" s="77">
        <v>13.108784078920401</v>
      </c>
      <c r="K91" s="120">
        <v>0.22698163435993901</v>
      </c>
      <c r="L91" s="114">
        <v>177.66300000000001</v>
      </c>
      <c r="M91" s="76">
        <v>-3.0019999999999998</v>
      </c>
      <c r="N91" s="77">
        <v>14.131608021934399</v>
      </c>
      <c r="O91" s="77">
        <v>1.0228239430139601</v>
      </c>
    </row>
    <row r="92" spans="1:15" s="48" customFormat="1" ht="19.649999999999999" customHeight="1" x14ac:dyDescent="0.25">
      <c r="A92" s="81" t="s">
        <v>188</v>
      </c>
      <c r="B92" s="82"/>
      <c r="C92" s="82"/>
      <c r="D92" s="83">
        <v>1522.155</v>
      </c>
      <c r="E92" s="83">
        <v>59.704000000000001</v>
      </c>
      <c r="F92" s="84">
        <v>99.999999999999901</v>
      </c>
      <c r="G92" s="122"/>
      <c r="H92" s="131">
        <v>1378.1980000000001</v>
      </c>
      <c r="I92" s="83">
        <v>-143.95699999999999</v>
      </c>
      <c r="J92" s="84">
        <v>100</v>
      </c>
      <c r="K92" s="122"/>
      <c r="L92" s="116">
        <v>1257.203</v>
      </c>
      <c r="M92" s="83">
        <v>-120.995</v>
      </c>
      <c r="N92" s="84">
        <v>100</v>
      </c>
      <c r="O92" s="85"/>
    </row>
    <row r="93" spans="1:15" s="48" customFormat="1" ht="11.15" customHeight="1" x14ac:dyDescent="0.25">
      <c r="A93" s="86"/>
      <c r="B93" s="86"/>
      <c r="C93" s="87"/>
      <c r="D93" s="123"/>
      <c r="E93" s="123"/>
      <c r="F93" s="124"/>
      <c r="G93" s="125"/>
      <c r="H93" s="132"/>
      <c r="I93" s="123"/>
      <c r="J93" s="124"/>
      <c r="K93" s="125"/>
      <c r="L93" s="86"/>
      <c r="M93" s="86"/>
      <c r="N93" s="87"/>
      <c r="O93" s="87"/>
    </row>
    <row r="94" spans="1:15" s="48" customFormat="1" ht="19.649999999999999" customHeight="1" x14ac:dyDescent="0.25">
      <c r="A94" s="74" t="s">
        <v>21</v>
      </c>
      <c r="B94" s="75" t="s">
        <v>185</v>
      </c>
      <c r="C94" s="75" t="s">
        <v>21</v>
      </c>
      <c r="D94" s="79">
        <v>119.595</v>
      </c>
      <c r="E94" s="79">
        <v>-16.064</v>
      </c>
      <c r="F94" s="80">
        <v>13.0643808142202</v>
      </c>
      <c r="G94" s="121">
        <v>-0.95571418332007596</v>
      </c>
      <c r="H94" s="130">
        <v>110.747</v>
      </c>
      <c r="I94" s="79">
        <v>-8.8480000000000008</v>
      </c>
      <c r="J94" s="80">
        <v>12.943993940994799</v>
      </c>
      <c r="K94" s="121">
        <v>-0.120386873225408</v>
      </c>
      <c r="L94" s="115">
        <v>99.088999999999999</v>
      </c>
      <c r="M94" s="79">
        <v>-11.657999999999999</v>
      </c>
      <c r="N94" s="80">
        <v>11.170458017074299</v>
      </c>
      <c r="O94" s="80">
        <v>-1.77353592392051</v>
      </c>
    </row>
    <row r="95" spans="1:15" s="48" customFormat="1" ht="19.649999999999999" customHeight="1" x14ac:dyDescent="0.25">
      <c r="A95" s="78"/>
      <c r="B95" s="75" t="s">
        <v>186</v>
      </c>
      <c r="C95" s="75" t="s">
        <v>219</v>
      </c>
      <c r="D95" s="76">
        <v>85.180999999999997</v>
      </c>
      <c r="E95" s="76">
        <v>11.9</v>
      </c>
      <c r="F95" s="77">
        <v>9.3050463826756502</v>
      </c>
      <c r="G95" s="120">
        <v>1.7315969136780001</v>
      </c>
      <c r="H95" s="129">
        <v>51.662999999999997</v>
      </c>
      <c r="I95" s="76">
        <v>-33.518000000000001</v>
      </c>
      <c r="J95" s="77">
        <v>6.0383175975296499</v>
      </c>
      <c r="K95" s="120">
        <v>-3.2667287851459998</v>
      </c>
      <c r="L95" s="114">
        <v>64.944000000000003</v>
      </c>
      <c r="M95" s="76">
        <v>13.281000000000001</v>
      </c>
      <c r="N95" s="77">
        <v>7.32123873952583</v>
      </c>
      <c r="O95" s="77">
        <v>1.2829211419961799</v>
      </c>
    </row>
    <row r="96" spans="1:15" s="48" customFormat="1" ht="19.649999999999999" customHeight="1" x14ac:dyDescent="0.25">
      <c r="A96" s="78"/>
      <c r="B96" s="75" t="s">
        <v>195</v>
      </c>
      <c r="C96" s="75" t="s">
        <v>219</v>
      </c>
      <c r="D96" s="79">
        <v>98.147999999999996</v>
      </c>
      <c r="E96" s="79">
        <v>8.1539999999999999</v>
      </c>
      <c r="F96" s="80">
        <v>10.7215422731225</v>
      </c>
      <c r="G96" s="121">
        <v>1.4208366125423699</v>
      </c>
      <c r="H96" s="130">
        <v>89.412000000000006</v>
      </c>
      <c r="I96" s="79">
        <v>-8.7360000000000007</v>
      </c>
      <c r="J96" s="80">
        <v>10.450381376039299</v>
      </c>
      <c r="K96" s="121">
        <v>-0.27116089708317198</v>
      </c>
      <c r="L96" s="115">
        <v>83.081000000000003</v>
      </c>
      <c r="M96" s="79">
        <v>-6.3310000000000004</v>
      </c>
      <c r="N96" s="80">
        <v>9.3658511289502506</v>
      </c>
      <c r="O96" s="80">
        <v>-1.0845302470890901</v>
      </c>
    </row>
    <row r="97" spans="1:15" s="48" customFormat="1" ht="19.649999999999999" customHeight="1" x14ac:dyDescent="0.25">
      <c r="A97" s="78"/>
      <c r="B97" s="75" t="s">
        <v>189</v>
      </c>
      <c r="C97" s="75" t="s">
        <v>219</v>
      </c>
      <c r="D97" s="76">
        <v>120.848</v>
      </c>
      <c r="E97" s="76">
        <v>4.0679999999999996</v>
      </c>
      <c r="F97" s="77">
        <v>13.201256679935501</v>
      </c>
      <c r="G97" s="120">
        <v>1.1322697803360899</v>
      </c>
      <c r="H97" s="129">
        <v>106.331</v>
      </c>
      <c r="I97" s="76">
        <v>-14.516999999999999</v>
      </c>
      <c r="J97" s="77">
        <v>12.427856463289499</v>
      </c>
      <c r="K97" s="120">
        <v>-0.77340021664601699</v>
      </c>
      <c r="L97" s="114">
        <v>112.497</v>
      </c>
      <c r="M97" s="76">
        <v>6.1660000000000004</v>
      </c>
      <c r="N97" s="77">
        <v>12.681962836912399</v>
      </c>
      <c r="O97" s="77">
        <v>0.25410637362288002</v>
      </c>
    </row>
    <row r="98" spans="1:15" s="48" customFormat="1" ht="19.649999999999999" customHeight="1" x14ac:dyDescent="0.25">
      <c r="A98" s="78"/>
      <c r="B98" s="75" t="s">
        <v>197</v>
      </c>
      <c r="C98" s="75" t="s">
        <v>219</v>
      </c>
      <c r="D98" s="79">
        <v>61.749000000000002</v>
      </c>
      <c r="E98" s="79">
        <v>-8.7490000000000006</v>
      </c>
      <c r="F98" s="80">
        <v>6.74536937913195</v>
      </c>
      <c r="G98" s="121">
        <v>-0.54046242809497402</v>
      </c>
      <c r="H98" s="130">
        <v>73.697999999999993</v>
      </c>
      <c r="I98" s="79">
        <v>11.949</v>
      </c>
      <c r="J98" s="80">
        <v>8.6137454329547207</v>
      </c>
      <c r="K98" s="121">
        <v>1.86837605382278</v>
      </c>
      <c r="L98" s="115">
        <v>64.281999999999996</v>
      </c>
      <c r="M98" s="79">
        <v>-9.4160000000000004</v>
      </c>
      <c r="N98" s="80">
        <v>7.2466104436776204</v>
      </c>
      <c r="O98" s="80">
        <v>-1.3671349892771001</v>
      </c>
    </row>
    <row r="99" spans="1:15" s="48" customFormat="1" ht="19.649999999999999" customHeight="1" x14ac:dyDescent="0.25">
      <c r="A99" s="78"/>
      <c r="B99" s="75" t="s">
        <v>199</v>
      </c>
      <c r="C99" s="75" t="s">
        <v>219</v>
      </c>
      <c r="D99" s="76">
        <v>98.28</v>
      </c>
      <c r="E99" s="76">
        <v>-7.1689999999999996</v>
      </c>
      <c r="F99" s="77">
        <v>10.735961757778901</v>
      </c>
      <c r="G99" s="120">
        <v>-0.16198823002604901</v>
      </c>
      <c r="H99" s="129">
        <v>96.076999999999998</v>
      </c>
      <c r="I99" s="76">
        <v>-2.2029999999999998</v>
      </c>
      <c r="J99" s="77">
        <v>11.229379629867701</v>
      </c>
      <c r="K99" s="120">
        <v>0.49341787208884103</v>
      </c>
      <c r="L99" s="114">
        <v>105.863</v>
      </c>
      <c r="M99" s="76">
        <v>9.7859999999999996</v>
      </c>
      <c r="N99" s="77">
        <v>11.934101636524099</v>
      </c>
      <c r="O99" s="77">
        <v>0.70472200665640605</v>
      </c>
    </row>
    <row r="100" spans="1:15" s="48" customFormat="1" ht="19.649999999999999" customHeight="1" x14ac:dyDescent="0.25">
      <c r="A100" s="78"/>
      <c r="B100" s="75" t="s">
        <v>199</v>
      </c>
      <c r="C100" s="75" t="s">
        <v>220</v>
      </c>
      <c r="D100" s="79">
        <v>58.831000000000003</v>
      </c>
      <c r="E100" s="79">
        <v>-1.167</v>
      </c>
      <c r="F100" s="80">
        <v>6.4266113774103504</v>
      </c>
      <c r="G100" s="121">
        <v>0.22593424089582601</v>
      </c>
      <c r="H100" s="130">
        <v>45.164000000000001</v>
      </c>
      <c r="I100" s="79">
        <v>-13.667</v>
      </c>
      <c r="J100" s="80">
        <v>5.2787212506983501</v>
      </c>
      <c r="K100" s="121">
        <v>-1.1478901267120001</v>
      </c>
      <c r="L100" s="115">
        <v>65.664000000000001</v>
      </c>
      <c r="M100" s="79">
        <v>20.5</v>
      </c>
      <c r="N100" s="80">
        <v>7.4024054661281102</v>
      </c>
      <c r="O100" s="80">
        <v>2.1236842154297602</v>
      </c>
    </row>
    <row r="101" spans="1:15" s="48" customFormat="1" ht="19.649999999999999" customHeight="1" x14ac:dyDescent="0.25">
      <c r="A101" s="78"/>
      <c r="B101" s="75" t="s">
        <v>190</v>
      </c>
      <c r="C101" s="75" t="s">
        <v>220</v>
      </c>
      <c r="D101" s="76">
        <v>122.315</v>
      </c>
      <c r="E101" s="76">
        <v>-25.684000000000001</v>
      </c>
      <c r="F101" s="77">
        <v>13.361509588957301</v>
      </c>
      <c r="G101" s="120">
        <v>-1.93390051682977</v>
      </c>
      <c r="H101" s="129">
        <v>116.747</v>
      </c>
      <c r="I101" s="76">
        <v>-5.5679999999999996</v>
      </c>
      <c r="J101" s="77">
        <v>13.6452676878771</v>
      </c>
      <c r="K101" s="120">
        <v>0.28375809891977999</v>
      </c>
      <c r="L101" s="114">
        <v>133.24700000000001</v>
      </c>
      <c r="M101" s="76">
        <v>16.5</v>
      </c>
      <c r="N101" s="77">
        <v>15.0211428049642</v>
      </c>
      <c r="O101" s="77">
        <v>1.3758751170871699</v>
      </c>
    </row>
    <row r="102" spans="1:15" s="48" customFormat="1" ht="19.649999999999999" customHeight="1" x14ac:dyDescent="0.25">
      <c r="A102" s="78"/>
      <c r="B102" s="75" t="s">
        <v>212</v>
      </c>
      <c r="C102" s="75" t="s">
        <v>220</v>
      </c>
      <c r="D102" s="79">
        <v>150.48099999999999</v>
      </c>
      <c r="E102" s="79">
        <v>-17.465</v>
      </c>
      <c r="F102" s="80">
        <v>16.438321746767599</v>
      </c>
      <c r="G102" s="121">
        <v>-0.91857218918136496</v>
      </c>
      <c r="H102" s="130">
        <v>165.74700000000001</v>
      </c>
      <c r="I102" s="79">
        <v>15.266</v>
      </c>
      <c r="J102" s="80">
        <v>19.372336620748801</v>
      </c>
      <c r="K102" s="121">
        <v>2.9340148739811802</v>
      </c>
      <c r="L102" s="115">
        <v>158.39599999999999</v>
      </c>
      <c r="M102" s="79">
        <v>-7.351</v>
      </c>
      <c r="N102" s="80">
        <v>17.856228926243102</v>
      </c>
      <c r="O102" s="80">
        <v>-1.5161076945056999</v>
      </c>
    </row>
    <row r="103" spans="1:15" s="48" customFormat="1" ht="19.649999999999999" customHeight="1" x14ac:dyDescent="0.25">
      <c r="A103" s="81" t="s">
        <v>188</v>
      </c>
      <c r="B103" s="82"/>
      <c r="C103" s="82"/>
      <c r="D103" s="83">
        <v>915.428</v>
      </c>
      <c r="E103" s="83">
        <v>-52.176000000000002</v>
      </c>
      <c r="F103" s="84">
        <v>100</v>
      </c>
      <c r="G103" s="122"/>
      <c r="H103" s="131">
        <v>855.58600000000001</v>
      </c>
      <c r="I103" s="83">
        <v>-59.841999999999999</v>
      </c>
      <c r="J103" s="84">
        <v>100</v>
      </c>
      <c r="K103" s="122"/>
      <c r="L103" s="116">
        <v>887.06299999999999</v>
      </c>
      <c r="M103" s="83">
        <v>31.477</v>
      </c>
      <c r="N103" s="84">
        <v>100</v>
      </c>
      <c r="O103" s="85"/>
    </row>
    <row r="104" spans="1:15" s="48" customFormat="1" ht="11.15" customHeight="1" x14ac:dyDescent="0.25">
      <c r="A104" s="86"/>
      <c r="B104" s="86"/>
      <c r="C104" s="87"/>
      <c r="D104" s="123"/>
      <c r="E104" s="123"/>
      <c r="F104" s="124"/>
      <c r="G104" s="125"/>
      <c r="H104" s="132"/>
      <c r="I104" s="123"/>
      <c r="J104" s="124"/>
      <c r="K104" s="125"/>
      <c r="L104" s="86"/>
      <c r="M104" s="86"/>
      <c r="N104" s="87"/>
      <c r="O104" s="87"/>
    </row>
    <row r="105" spans="1:15" s="48" customFormat="1" ht="19.649999999999999" customHeight="1" x14ac:dyDescent="0.25">
      <c r="A105" s="74" t="s">
        <v>22</v>
      </c>
      <c r="B105" s="75" t="s">
        <v>185</v>
      </c>
      <c r="C105" s="75" t="s">
        <v>22</v>
      </c>
      <c r="D105" s="76">
        <v>116.19499999999999</v>
      </c>
      <c r="E105" s="76">
        <v>11.997999999999999</v>
      </c>
      <c r="F105" s="77">
        <v>17.597304255641401</v>
      </c>
      <c r="G105" s="120">
        <v>1.4064580964164399</v>
      </c>
      <c r="H105" s="129">
        <v>108.845</v>
      </c>
      <c r="I105" s="76">
        <v>-7.35</v>
      </c>
      <c r="J105" s="77">
        <v>17.432548872638002</v>
      </c>
      <c r="K105" s="120">
        <v>-0.16475538300332099</v>
      </c>
      <c r="L105" s="114">
        <v>74.646000000000001</v>
      </c>
      <c r="M105" s="76">
        <v>-34.198999999999998</v>
      </c>
      <c r="N105" s="77">
        <v>12.7841478347991</v>
      </c>
      <c r="O105" s="77">
        <v>-4.6484010378389904</v>
      </c>
    </row>
    <row r="106" spans="1:15" s="48" customFormat="1" ht="19.649999999999999" customHeight="1" x14ac:dyDescent="0.25">
      <c r="A106" s="78"/>
      <c r="B106" s="75" t="s">
        <v>208</v>
      </c>
      <c r="C106" s="88" t="s">
        <v>221</v>
      </c>
      <c r="D106" s="79">
        <v>17.416</v>
      </c>
      <c r="E106" s="79">
        <v>17.416</v>
      </c>
      <c r="F106" s="80">
        <v>2.6375889747084602</v>
      </c>
      <c r="G106" s="121">
        <v>2.6375889747084602</v>
      </c>
      <c r="H106" s="130">
        <v>9.75</v>
      </c>
      <c r="I106" s="79">
        <v>-7.6660000000000004</v>
      </c>
      <c r="J106" s="80">
        <v>1.5615540585991201</v>
      </c>
      <c r="K106" s="121">
        <v>-1.0760349161093501</v>
      </c>
      <c r="L106" s="115">
        <v>15.833</v>
      </c>
      <c r="M106" s="79">
        <v>6.0830000000000002</v>
      </c>
      <c r="N106" s="80">
        <v>2.7116176709853699</v>
      </c>
      <c r="O106" s="80">
        <v>1.15006361238625</v>
      </c>
    </row>
    <row r="107" spans="1:15" s="48" customFormat="1" ht="19.649999999999999" customHeight="1" x14ac:dyDescent="0.25">
      <c r="A107" s="78"/>
      <c r="B107" s="75" t="s">
        <v>199</v>
      </c>
      <c r="C107" s="88" t="s">
        <v>205</v>
      </c>
      <c r="D107" s="76">
        <v>84.414000000000001</v>
      </c>
      <c r="E107" s="76">
        <v>-27.248000000000001</v>
      </c>
      <c r="F107" s="77">
        <v>12.7841890049977</v>
      </c>
      <c r="G107" s="120">
        <v>-4.5666201721510804</v>
      </c>
      <c r="H107" s="129">
        <v>60.86</v>
      </c>
      <c r="I107" s="76">
        <v>-23.553999999999998</v>
      </c>
      <c r="J107" s="77">
        <v>9.7473005134710107</v>
      </c>
      <c r="K107" s="120">
        <v>-3.03688849152672</v>
      </c>
      <c r="L107" s="114">
        <v>42.831000000000003</v>
      </c>
      <c r="M107" s="76">
        <v>-18.029</v>
      </c>
      <c r="N107" s="77">
        <v>7.3353942061500801</v>
      </c>
      <c r="O107" s="77">
        <v>-2.4119063073209301</v>
      </c>
    </row>
    <row r="108" spans="1:15" s="48" customFormat="1" ht="19.649999999999999" customHeight="1" x14ac:dyDescent="0.25">
      <c r="A108" s="78"/>
      <c r="B108" s="75" t="s">
        <v>199</v>
      </c>
      <c r="C108" s="88" t="s">
        <v>222</v>
      </c>
      <c r="D108" s="79">
        <v>95.498000000000005</v>
      </c>
      <c r="E108" s="79">
        <v>-40.084000000000003</v>
      </c>
      <c r="F108" s="80">
        <v>14.4628199303347</v>
      </c>
      <c r="G108" s="121">
        <v>-6.6048432841535796</v>
      </c>
      <c r="H108" s="130">
        <v>92.747</v>
      </c>
      <c r="I108" s="79">
        <v>-2.7509999999999999</v>
      </c>
      <c r="J108" s="80">
        <v>14.854303002347899</v>
      </c>
      <c r="K108" s="121">
        <v>0.39148307201324301</v>
      </c>
      <c r="L108" s="115">
        <v>139.63900000000001</v>
      </c>
      <c r="M108" s="79">
        <v>46.892000000000003</v>
      </c>
      <c r="N108" s="80">
        <v>23.915087472918898</v>
      </c>
      <c r="O108" s="80">
        <v>9.0607844705710008</v>
      </c>
    </row>
    <row r="109" spans="1:15" s="48" customFormat="1" ht="19.649999999999999" customHeight="1" x14ac:dyDescent="0.25">
      <c r="A109" s="78"/>
      <c r="B109" s="75" t="s">
        <v>190</v>
      </c>
      <c r="C109" s="88" t="s">
        <v>221</v>
      </c>
      <c r="D109" s="76">
        <v>74.948999999999998</v>
      </c>
      <c r="E109" s="76">
        <v>74.948999999999998</v>
      </c>
      <c r="F109" s="77">
        <v>11.3507496592458</v>
      </c>
      <c r="G109" s="120">
        <v>11.3507496592458</v>
      </c>
      <c r="H109" s="129">
        <v>80.948999999999998</v>
      </c>
      <c r="I109" s="76">
        <v>6</v>
      </c>
      <c r="J109" s="77">
        <v>12.9647425117477</v>
      </c>
      <c r="K109" s="120">
        <v>1.6139928525019001</v>
      </c>
      <c r="L109" s="114">
        <v>94.082999999999998</v>
      </c>
      <c r="M109" s="76">
        <v>13.134</v>
      </c>
      <c r="N109" s="77">
        <v>16.112999768794001</v>
      </c>
      <c r="O109" s="77">
        <v>3.1482572570463501</v>
      </c>
    </row>
    <row r="110" spans="1:15" s="48" customFormat="1" ht="19.649999999999999" customHeight="1" x14ac:dyDescent="0.25">
      <c r="A110" s="78"/>
      <c r="B110" s="75" t="s">
        <v>212</v>
      </c>
      <c r="C110" s="88" t="s">
        <v>222</v>
      </c>
      <c r="D110" s="79">
        <v>183.66300000000001</v>
      </c>
      <c r="E110" s="79">
        <v>-7.5359999999999996</v>
      </c>
      <c r="F110" s="80">
        <v>27.815084052703298</v>
      </c>
      <c r="G110" s="121">
        <v>-1.89473095922263</v>
      </c>
      <c r="H110" s="130">
        <v>189.14500000000001</v>
      </c>
      <c r="I110" s="79">
        <v>5.4820000000000002</v>
      </c>
      <c r="J110" s="80">
        <v>30.2933479398698</v>
      </c>
      <c r="K110" s="121">
        <v>2.4782638871664502</v>
      </c>
      <c r="L110" s="115">
        <v>132.94800000000001</v>
      </c>
      <c r="M110" s="79">
        <v>-56.197000000000003</v>
      </c>
      <c r="N110" s="80">
        <v>22.769162263763199</v>
      </c>
      <c r="O110" s="80">
        <v>-7.5241856761065797</v>
      </c>
    </row>
    <row r="111" spans="1:15" s="48" customFormat="1" ht="19.649999999999999" customHeight="1" x14ac:dyDescent="0.25">
      <c r="A111" s="78"/>
      <c r="B111" s="75" t="s">
        <v>213</v>
      </c>
      <c r="C111" s="88" t="s">
        <v>222</v>
      </c>
      <c r="D111" s="76">
        <v>88.165000000000006</v>
      </c>
      <c r="E111" s="76">
        <v>-12.75</v>
      </c>
      <c r="F111" s="77">
        <v>13.3522641223686</v>
      </c>
      <c r="G111" s="120">
        <v>-2.3286023148434301</v>
      </c>
      <c r="H111" s="129">
        <v>82.081999999999994</v>
      </c>
      <c r="I111" s="76">
        <v>-6.0830000000000002</v>
      </c>
      <c r="J111" s="77">
        <v>13.1462031013264</v>
      </c>
      <c r="K111" s="120">
        <v>-0.20606102104217999</v>
      </c>
      <c r="L111" s="114">
        <v>83.915000000000006</v>
      </c>
      <c r="M111" s="76">
        <v>1.833</v>
      </c>
      <c r="N111" s="77">
        <v>14.371590782589299</v>
      </c>
      <c r="O111" s="77">
        <v>1.2253876812629001</v>
      </c>
    </row>
    <row r="112" spans="1:15" s="48" customFormat="1" ht="19.649999999999999" customHeight="1" x14ac:dyDescent="0.25">
      <c r="A112" s="81" t="s">
        <v>188</v>
      </c>
      <c r="B112" s="82"/>
      <c r="C112" s="89"/>
      <c r="D112" s="83">
        <v>660.3</v>
      </c>
      <c r="E112" s="83">
        <v>16.745000000000001</v>
      </c>
      <c r="F112" s="84">
        <v>100</v>
      </c>
      <c r="G112" s="122"/>
      <c r="H112" s="131">
        <v>624.37800000000004</v>
      </c>
      <c r="I112" s="83">
        <v>-35.921999999999997</v>
      </c>
      <c r="J112" s="84">
        <v>100</v>
      </c>
      <c r="K112" s="122"/>
      <c r="L112" s="116">
        <v>583.89499999999998</v>
      </c>
      <c r="M112" s="83">
        <v>-40.482999999999997</v>
      </c>
      <c r="N112" s="84">
        <v>100</v>
      </c>
      <c r="O112" s="85"/>
    </row>
    <row r="113" spans="1:15" s="48" customFormat="1" ht="11.15" customHeight="1" x14ac:dyDescent="0.25">
      <c r="A113" s="86"/>
      <c r="B113" s="86"/>
      <c r="C113" s="90"/>
      <c r="D113" s="123"/>
      <c r="E113" s="123"/>
      <c r="F113" s="124"/>
      <c r="G113" s="125"/>
      <c r="H113" s="132"/>
      <c r="I113" s="123"/>
      <c r="J113" s="124"/>
      <c r="K113" s="125"/>
      <c r="L113" s="86"/>
      <c r="M113" s="86"/>
      <c r="N113" s="87"/>
      <c r="O113" s="87"/>
    </row>
    <row r="114" spans="1:15" s="48" customFormat="1" ht="19.649999999999999" customHeight="1" x14ac:dyDescent="0.25">
      <c r="A114" s="75" t="s">
        <v>223</v>
      </c>
      <c r="B114" s="75" t="s">
        <v>186</v>
      </c>
      <c r="C114" s="88" t="s">
        <v>152</v>
      </c>
      <c r="D114" s="76">
        <v>131.28100000000001</v>
      </c>
      <c r="E114" s="76">
        <v>10.500999999999999</v>
      </c>
      <c r="F114" s="91">
        <f>D114/D$125</f>
        <v>9.0784301793266742E-2</v>
      </c>
      <c r="G114" s="120">
        <v>1.27749185359468</v>
      </c>
      <c r="H114" s="129">
        <v>122.53</v>
      </c>
      <c r="I114" s="76">
        <v>-8.7509999999999994</v>
      </c>
      <c r="J114" s="91">
        <f>H114/H$125</f>
        <v>8.2555981148156765E-2</v>
      </c>
      <c r="K114" s="133">
        <f>J114-F114</f>
        <v>-8.2283206451099766E-3</v>
      </c>
      <c r="L114" s="114">
        <v>114.43</v>
      </c>
      <c r="M114" s="76">
        <v>-8.1</v>
      </c>
      <c r="N114" s="91">
        <f t="shared" ref="N114:N124" si="0">L114/L$125</f>
        <v>7.5095403253062257E-2</v>
      </c>
      <c r="O114" s="91">
        <f t="shared" ref="O114:O124" si="1">N114-J114</f>
        <v>-7.4605778950945084E-3</v>
      </c>
    </row>
    <row r="115" spans="1:15" s="48" customFormat="1" ht="19.649999999999999" customHeight="1" x14ac:dyDescent="0.25">
      <c r="A115" s="78"/>
      <c r="B115" s="75" t="s">
        <v>195</v>
      </c>
      <c r="C115" s="75" t="s">
        <v>224</v>
      </c>
      <c r="D115" s="79">
        <v>72.515000000000001</v>
      </c>
      <c r="E115" s="79">
        <v>-12.599</v>
      </c>
      <c r="F115" s="91">
        <f t="shared" ref="F115:F124" si="2">D115/D$125</f>
        <v>5.0146050415054259E-2</v>
      </c>
      <c r="G115" s="121">
        <v>-0.45061935994137098</v>
      </c>
      <c r="H115" s="130">
        <v>87.031000000000006</v>
      </c>
      <c r="I115" s="79">
        <v>14.516</v>
      </c>
      <c r="J115" s="91">
        <f t="shared" ref="J115:J124" si="3">H115/H$125</f>
        <v>5.8638126134866818E-2</v>
      </c>
      <c r="K115" s="133">
        <f t="shared" ref="K115:K124" si="4">J115-F115</f>
        <v>8.4920757198125585E-3</v>
      </c>
      <c r="L115" s="115">
        <v>75.08</v>
      </c>
      <c r="M115" s="79">
        <v>-11.951000000000001</v>
      </c>
      <c r="N115" s="91">
        <f t="shared" si="0"/>
        <v>4.9271719621077632E-2</v>
      </c>
      <c r="O115" s="91">
        <f t="shared" si="1"/>
        <v>-9.3664065137891855E-3</v>
      </c>
    </row>
    <row r="116" spans="1:15" s="48" customFormat="1" ht="19.649999999999999" customHeight="1" x14ac:dyDescent="0.25">
      <c r="A116" s="78"/>
      <c r="B116" s="75" t="s">
        <v>195</v>
      </c>
      <c r="C116" s="75" t="s">
        <v>225</v>
      </c>
      <c r="D116" s="76">
        <v>118.913</v>
      </c>
      <c r="E116" s="76">
        <v>24.8</v>
      </c>
      <c r="F116" s="91">
        <f t="shared" si="2"/>
        <v>8.2231500972286375E-2</v>
      </c>
      <c r="G116" s="120">
        <v>2.1178922692215099</v>
      </c>
      <c r="H116" s="129">
        <v>123.83199999999999</v>
      </c>
      <c r="I116" s="76">
        <v>4.9189999999999996</v>
      </c>
      <c r="J116" s="91">
        <f t="shared" si="3"/>
        <v>8.3433218457019079E-2</v>
      </c>
      <c r="K116" s="133">
        <f t="shared" si="4"/>
        <v>1.2017174847327033E-3</v>
      </c>
      <c r="L116" s="114">
        <v>121.32899999999999</v>
      </c>
      <c r="M116" s="76">
        <v>-2.5030000000000001</v>
      </c>
      <c r="N116" s="91">
        <f t="shared" si="0"/>
        <v>7.9622915155910065E-2</v>
      </c>
      <c r="O116" s="91">
        <f t="shared" si="1"/>
        <v>-3.8103033011090137E-3</v>
      </c>
    </row>
    <row r="117" spans="1:15" s="48" customFormat="1" ht="19.649999999999999" customHeight="1" x14ac:dyDescent="0.25">
      <c r="A117" s="78"/>
      <c r="B117" s="75" t="s">
        <v>189</v>
      </c>
      <c r="C117" s="75" t="s">
        <v>226</v>
      </c>
      <c r="D117" s="79">
        <v>129.31299999999999</v>
      </c>
      <c r="E117" s="79">
        <v>19.530999999999999</v>
      </c>
      <c r="F117" s="91">
        <f t="shared" si="2"/>
        <v>8.9423377471170254E-2</v>
      </c>
      <c r="G117" s="121">
        <v>1.8357004370332299</v>
      </c>
      <c r="H117" s="130">
        <v>147.94900000000001</v>
      </c>
      <c r="I117" s="79">
        <v>18.635999999999999</v>
      </c>
      <c r="J117" s="91">
        <f t="shared" si="3"/>
        <v>9.9682321512190045E-2</v>
      </c>
      <c r="K117" s="133">
        <f t="shared" si="4"/>
        <v>1.0258944041019791E-2</v>
      </c>
      <c r="L117" s="115">
        <v>138.86199999999999</v>
      </c>
      <c r="M117" s="79">
        <v>-9.0869999999999997</v>
      </c>
      <c r="N117" s="91">
        <f t="shared" si="0"/>
        <v>9.112905607381569E-2</v>
      </c>
      <c r="O117" s="91">
        <f t="shared" si="1"/>
        <v>-8.553265438374355E-3</v>
      </c>
    </row>
    <row r="118" spans="1:15" s="48" customFormat="1" ht="19.649999999999999" customHeight="1" x14ac:dyDescent="0.25">
      <c r="A118" s="78"/>
      <c r="B118" s="75" t="s">
        <v>197</v>
      </c>
      <c r="C118" s="75" t="s">
        <v>226</v>
      </c>
      <c r="D118" s="76">
        <v>130.75</v>
      </c>
      <c r="E118" s="76">
        <v>23.419</v>
      </c>
      <c r="F118" s="91">
        <f t="shared" si="2"/>
        <v>9.0417101175871803E-2</v>
      </c>
      <c r="G118" s="120">
        <v>2.0867916505602899</v>
      </c>
      <c r="H118" s="129">
        <v>117.947</v>
      </c>
      <c r="I118" s="76">
        <v>-12.803000000000001</v>
      </c>
      <c r="J118" s="91">
        <f t="shared" si="3"/>
        <v>7.9468132771416358E-2</v>
      </c>
      <c r="K118" s="133">
        <f t="shared" si="4"/>
        <v>-1.0948968404455445E-2</v>
      </c>
      <c r="L118" s="114">
        <v>117.91500000000001</v>
      </c>
      <c r="M118" s="76">
        <v>-3.2000000000000001E-2</v>
      </c>
      <c r="N118" s="91">
        <f t="shared" si="0"/>
        <v>7.7382456301536631E-2</v>
      </c>
      <c r="O118" s="91">
        <f t="shared" si="1"/>
        <v>-2.085676469879727E-3</v>
      </c>
    </row>
    <row r="119" spans="1:15" s="48" customFormat="1" ht="19.649999999999999" customHeight="1" x14ac:dyDescent="0.25">
      <c r="A119" s="78"/>
      <c r="B119" s="75" t="s">
        <v>199</v>
      </c>
      <c r="C119" s="75" t="s">
        <v>224</v>
      </c>
      <c r="D119" s="79">
        <v>190.749</v>
      </c>
      <c r="E119" s="79">
        <v>-51.866</v>
      </c>
      <c r="F119" s="91">
        <f t="shared" si="2"/>
        <v>0.13190800483515389</v>
      </c>
      <c r="G119" s="121">
        <v>-2.36204362230652</v>
      </c>
      <c r="H119" s="130">
        <v>181.578</v>
      </c>
      <c r="I119" s="79">
        <v>-9.1709999999999994</v>
      </c>
      <c r="J119" s="91">
        <f t="shared" si="3"/>
        <v>0.12234024275622303</v>
      </c>
      <c r="K119" s="133">
        <f t="shared" si="4"/>
        <v>-9.5677620789308554E-3</v>
      </c>
      <c r="L119" s="115">
        <v>234.66200000000001</v>
      </c>
      <c r="M119" s="79">
        <v>53.084000000000003</v>
      </c>
      <c r="N119" s="91">
        <f t="shared" si="0"/>
        <v>0.15399840529730049</v>
      </c>
      <c r="O119" s="91">
        <f t="shared" si="1"/>
        <v>3.1658162541077464E-2</v>
      </c>
    </row>
    <row r="120" spans="1:15" s="48" customFormat="1" ht="19.649999999999999" customHeight="1" x14ac:dyDescent="0.25">
      <c r="A120" s="78"/>
      <c r="B120" s="75" t="s">
        <v>199</v>
      </c>
      <c r="C120" s="75" t="s">
        <v>225</v>
      </c>
      <c r="D120" s="76">
        <v>124.748</v>
      </c>
      <c r="E120" s="76">
        <v>-34.331000000000003</v>
      </c>
      <c r="F120" s="91">
        <f t="shared" si="2"/>
        <v>8.6266558604112101E-2</v>
      </c>
      <c r="G120" s="120">
        <v>-1.57059055383251</v>
      </c>
      <c r="H120" s="129">
        <v>113.914</v>
      </c>
      <c r="I120" s="76">
        <v>-10.834</v>
      </c>
      <c r="J120" s="91">
        <f t="shared" si="3"/>
        <v>7.6750853150339748E-2</v>
      </c>
      <c r="K120" s="133">
        <f t="shared" si="4"/>
        <v>-9.5157054537723523E-3</v>
      </c>
      <c r="L120" s="114">
        <v>102.57899999999999</v>
      </c>
      <c r="M120" s="76">
        <v>-11.335000000000001</v>
      </c>
      <c r="N120" s="91">
        <f t="shared" si="0"/>
        <v>6.7318110375739509E-2</v>
      </c>
      <c r="O120" s="91">
        <f t="shared" si="1"/>
        <v>-9.432742774600239E-3</v>
      </c>
    </row>
    <row r="121" spans="1:15" s="48" customFormat="1" ht="19.649999999999999" customHeight="1" x14ac:dyDescent="0.25">
      <c r="A121" s="78"/>
      <c r="B121" s="75" t="s">
        <v>199</v>
      </c>
      <c r="C121" s="75" t="s">
        <v>227</v>
      </c>
      <c r="D121" s="79">
        <v>68.997</v>
      </c>
      <c r="E121" s="79">
        <v>-45.415999999999997</v>
      </c>
      <c r="F121" s="91">
        <f t="shared" si="2"/>
        <v>4.7713259883989501E-2</v>
      </c>
      <c r="G121" s="121">
        <v>-2.5294672156239102</v>
      </c>
      <c r="H121" s="130">
        <v>67.998999999999995</v>
      </c>
      <c r="I121" s="79">
        <v>-0.998000000000001</v>
      </c>
      <c r="J121" s="91">
        <f t="shared" si="3"/>
        <v>4.5815099666151236E-2</v>
      </c>
      <c r="K121" s="133">
        <f t="shared" si="4"/>
        <v>-1.8981602178382642E-3</v>
      </c>
      <c r="L121" s="115">
        <v>100.815</v>
      </c>
      <c r="M121" s="79">
        <v>32.816000000000003</v>
      </c>
      <c r="N121" s="91">
        <f t="shared" si="0"/>
        <v>6.6160474342021061E-2</v>
      </c>
      <c r="O121" s="91">
        <f t="shared" si="1"/>
        <v>2.0345374675869825E-2</v>
      </c>
    </row>
    <row r="122" spans="1:15" s="48" customFormat="1" ht="19.649999999999999" customHeight="1" x14ac:dyDescent="0.25">
      <c r="A122" s="78"/>
      <c r="B122" s="75" t="s">
        <v>190</v>
      </c>
      <c r="C122" s="75" t="s">
        <v>227</v>
      </c>
      <c r="D122" s="76">
        <v>201.61500000000001</v>
      </c>
      <c r="E122" s="76">
        <v>-12.832000000000001</v>
      </c>
      <c r="F122" s="91">
        <f t="shared" si="2"/>
        <v>0.13942213272331469</v>
      </c>
      <c r="G122" s="120">
        <v>0.142062400973579</v>
      </c>
      <c r="H122" s="129">
        <v>207.19499999999999</v>
      </c>
      <c r="I122" s="76">
        <v>5.58</v>
      </c>
      <c r="J122" s="91">
        <f t="shared" si="3"/>
        <v>0.13959998787229527</v>
      </c>
      <c r="K122" s="133">
        <f t="shared" si="4"/>
        <v>1.7785514898058241E-4</v>
      </c>
      <c r="L122" s="114">
        <v>216.68</v>
      </c>
      <c r="M122" s="76">
        <v>9.4849999999999994</v>
      </c>
      <c r="N122" s="91">
        <f t="shared" si="0"/>
        <v>0.14219760532092571</v>
      </c>
      <c r="O122" s="91">
        <f t="shared" si="1"/>
        <v>2.5976174486304349E-3</v>
      </c>
    </row>
    <row r="123" spans="1:15" s="48" customFormat="1" ht="19.649999999999999" customHeight="1" x14ac:dyDescent="0.25">
      <c r="A123" s="78"/>
      <c r="B123" s="75" t="s">
        <v>212</v>
      </c>
      <c r="C123" s="75" t="s">
        <v>227</v>
      </c>
      <c r="D123" s="79">
        <v>227.697</v>
      </c>
      <c r="E123" s="79">
        <v>-15.749000000000001</v>
      </c>
      <c r="F123" s="91">
        <f t="shared" si="2"/>
        <v>0.15745852915061173</v>
      </c>
      <c r="G123" s="121">
        <v>8.1448529774373696E-2</v>
      </c>
      <c r="H123" s="130">
        <v>242.06399999999999</v>
      </c>
      <c r="I123" s="79">
        <v>14.367000000000001</v>
      </c>
      <c r="J123" s="91">
        <f t="shared" si="3"/>
        <v>0.16309337322000667</v>
      </c>
      <c r="K123" s="133">
        <f t="shared" si="4"/>
        <v>5.6348440693949342E-3</v>
      </c>
      <c r="L123" s="115">
        <v>250.19399999999999</v>
      </c>
      <c r="M123" s="79">
        <v>8.1300000000000008</v>
      </c>
      <c r="N123" s="91">
        <f t="shared" si="0"/>
        <v>0.16419137744906628</v>
      </c>
      <c r="O123" s="91">
        <f t="shared" si="1"/>
        <v>1.0980042290596181E-3</v>
      </c>
    </row>
    <row r="124" spans="1:15" s="48" customFormat="1" ht="19.649999999999999" customHeight="1" x14ac:dyDescent="0.25">
      <c r="A124" s="78"/>
      <c r="B124" s="75" t="s">
        <v>213</v>
      </c>
      <c r="C124" s="75" t="s">
        <v>227</v>
      </c>
      <c r="D124" s="76">
        <v>49.497999999999998</v>
      </c>
      <c r="E124" s="76">
        <v>-12.335000000000001</v>
      </c>
      <c r="F124" s="91">
        <f t="shared" si="2"/>
        <v>3.4229182975168658E-2</v>
      </c>
      <c r="G124" s="120">
        <v>-0.54230765111104295</v>
      </c>
      <c r="H124" s="129">
        <v>72.165999999999997</v>
      </c>
      <c r="I124" s="76">
        <v>22.667999999999999</v>
      </c>
      <c r="J124" s="91">
        <f t="shared" si="3"/>
        <v>4.8622663311335024E-2</v>
      </c>
      <c r="K124" s="133">
        <f t="shared" si="4"/>
        <v>1.4393480336166366E-2</v>
      </c>
      <c r="L124" s="114">
        <v>51.249000000000002</v>
      </c>
      <c r="M124" s="76">
        <v>-20.917000000000002</v>
      </c>
      <c r="N124" s="91">
        <f t="shared" si="0"/>
        <v>3.3632476809544593E-2</v>
      </c>
      <c r="O124" s="91">
        <f t="shared" si="1"/>
        <v>-1.4990186501790431E-2</v>
      </c>
    </row>
    <row r="125" spans="1:15" s="95" customFormat="1" ht="19.649999999999999" customHeight="1" x14ac:dyDescent="0.25">
      <c r="A125" s="81" t="s">
        <v>188</v>
      </c>
      <c r="B125" s="82"/>
      <c r="C125" s="82"/>
      <c r="D125" s="92">
        <f>SUM(D114:D124)</f>
        <v>1446.076</v>
      </c>
      <c r="E125" s="92">
        <f>SUM(E114:E124)</f>
        <v>-106.87700000000001</v>
      </c>
      <c r="F125" s="93">
        <v>99.999999999999901</v>
      </c>
      <c r="G125" s="126"/>
      <c r="H125" s="134">
        <f t="shared" ref="H125:I125" si="5">SUM(H114:H124)</f>
        <v>1484.2049999999999</v>
      </c>
      <c r="I125" s="92">
        <f t="shared" si="5"/>
        <v>38.128999999999998</v>
      </c>
      <c r="J125" s="93">
        <v>99.999999999999901</v>
      </c>
      <c r="K125" s="126"/>
      <c r="L125" s="117">
        <f t="shared" ref="L125:M125" si="6">SUM(L114:L124)</f>
        <v>1523.7950000000001</v>
      </c>
      <c r="M125" s="92">
        <f t="shared" si="6"/>
        <v>39.590000000000003</v>
      </c>
      <c r="N125" s="93">
        <v>100</v>
      </c>
      <c r="O125" s="94"/>
    </row>
    <row r="126" spans="1:15" s="48" customFormat="1" ht="11.15" customHeight="1" x14ac:dyDescent="0.25">
      <c r="A126" s="86"/>
      <c r="B126" s="86"/>
      <c r="C126" s="87"/>
      <c r="D126" s="123"/>
      <c r="E126" s="123"/>
      <c r="F126" s="124"/>
      <c r="G126" s="125"/>
      <c r="H126" s="132"/>
      <c r="I126" s="123"/>
      <c r="J126" s="124"/>
      <c r="K126" s="125"/>
      <c r="L126" s="86"/>
      <c r="M126" s="86"/>
      <c r="N126" s="87"/>
      <c r="O126" s="87"/>
    </row>
    <row r="127" spans="1:15" s="48" customFormat="1" ht="19.649999999999999" customHeight="1" x14ac:dyDescent="0.25">
      <c r="A127" s="75" t="s">
        <v>228</v>
      </c>
      <c r="B127" s="75" t="s">
        <v>186</v>
      </c>
      <c r="C127" s="88" t="s">
        <v>153</v>
      </c>
      <c r="D127" s="76">
        <v>82.281000000000006</v>
      </c>
      <c r="E127" s="76">
        <v>13.414999999999999</v>
      </c>
      <c r="F127" s="91">
        <f>D127/D$133</f>
        <v>0.14188336322251346</v>
      </c>
      <c r="G127" s="120">
        <v>3.2635633350018298</v>
      </c>
      <c r="H127" s="129">
        <v>79.498000000000005</v>
      </c>
      <c r="I127" s="76">
        <v>-2.7829999999999999</v>
      </c>
      <c r="J127" s="91">
        <f t="shared" ref="J127:J132" si="7">H127/H$133</f>
        <v>0.12305810965604778</v>
      </c>
      <c r="K127" s="133">
        <f>J127-F127</f>
        <v>-1.882525356646568E-2</v>
      </c>
      <c r="L127" s="114">
        <v>76.997</v>
      </c>
      <c r="M127" s="76">
        <v>-2.5009999999999999</v>
      </c>
      <c r="N127" s="91">
        <f t="shared" ref="N127:N132" si="8">L127/L$133</f>
        <v>0.10621022996100414</v>
      </c>
      <c r="O127" s="91">
        <f t="shared" ref="O127:O132" si="9">N127-J127</f>
        <v>-1.6847879695043644E-2</v>
      </c>
    </row>
    <row r="128" spans="1:15" s="48" customFormat="1" ht="19.649999999999999" customHeight="1" x14ac:dyDescent="0.25">
      <c r="A128" s="78"/>
      <c r="B128" s="75" t="s">
        <v>189</v>
      </c>
      <c r="C128" s="75" t="s">
        <v>229</v>
      </c>
      <c r="D128" s="79">
        <v>84.114000000000004</v>
      </c>
      <c r="E128" s="79">
        <v>-4.3680000000000003</v>
      </c>
      <c r="F128" s="91">
        <f t="shared" ref="F128:F132" si="10">D128/D$133</f>
        <v>0.14504414401986482</v>
      </c>
      <c r="G128" s="121">
        <v>0.55479027703932005</v>
      </c>
      <c r="H128" s="130">
        <v>104.28100000000001</v>
      </c>
      <c r="I128" s="79">
        <v>20.167000000000002</v>
      </c>
      <c r="J128" s="91">
        <f t="shared" si="7"/>
        <v>0.16142069904956502</v>
      </c>
      <c r="K128" s="133">
        <f t="shared" ref="K128:K132" si="11">J128-F128</f>
        <v>1.6376555029700202E-2</v>
      </c>
      <c r="L128" s="115">
        <v>123.28100000000001</v>
      </c>
      <c r="M128" s="79">
        <v>19</v>
      </c>
      <c r="N128" s="91">
        <f t="shared" si="8"/>
        <v>0.170054721090725</v>
      </c>
      <c r="O128" s="91">
        <f t="shared" si="9"/>
        <v>8.6340220411599833E-3</v>
      </c>
    </row>
    <row r="129" spans="1:15" s="48" customFormat="1" ht="19.649999999999999" customHeight="1" x14ac:dyDescent="0.25">
      <c r="A129" s="78"/>
      <c r="B129" s="75" t="s">
        <v>199</v>
      </c>
      <c r="C129" s="75" t="s">
        <v>229</v>
      </c>
      <c r="D129" s="76">
        <v>94.831999999999994</v>
      </c>
      <c r="E129" s="76">
        <v>-31.745000000000001</v>
      </c>
      <c r="F129" s="91">
        <f t="shared" si="10"/>
        <v>0.16352600358670161</v>
      </c>
      <c r="G129" s="120">
        <v>-3.50022130227465</v>
      </c>
      <c r="H129" s="129">
        <v>112.166</v>
      </c>
      <c r="I129" s="76">
        <v>17.334</v>
      </c>
      <c r="J129" s="91">
        <f t="shared" si="7"/>
        <v>0.1736262035231107</v>
      </c>
      <c r="K129" s="133">
        <f t="shared" si="11"/>
        <v>1.0100199936409093E-2</v>
      </c>
      <c r="L129" s="114">
        <v>118.33</v>
      </c>
      <c r="M129" s="76">
        <v>6.1639999999999997</v>
      </c>
      <c r="N129" s="91">
        <f t="shared" si="8"/>
        <v>0.16322527515728691</v>
      </c>
      <c r="O129" s="91">
        <f t="shared" si="9"/>
        <v>-1.0400928365823792E-2</v>
      </c>
    </row>
    <row r="130" spans="1:15" s="48" customFormat="1" ht="19.649999999999999" customHeight="1" x14ac:dyDescent="0.25">
      <c r="A130" s="78"/>
      <c r="B130" s="75" t="s">
        <v>199</v>
      </c>
      <c r="C130" s="75" t="s">
        <v>230</v>
      </c>
      <c r="D130" s="79">
        <v>54.33</v>
      </c>
      <c r="E130" s="79">
        <v>-35.917000000000002</v>
      </c>
      <c r="F130" s="91">
        <f t="shared" si="10"/>
        <v>9.3685335908401168E-2</v>
      </c>
      <c r="G130" s="121">
        <v>-4.7326628575465799</v>
      </c>
      <c r="H130" s="130">
        <v>65.831000000000003</v>
      </c>
      <c r="I130" s="79">
        <v>11.500999999999999</v>
      </c>
      <c r="J130" s="91">
        <f t="shared" si="7"/>
        <v>0.10190241788179931</v>
      </c>
      <c r="K130" s="133">
        <f t="shared" si="11"/>
        <v>8.2170819733981409E-3</v>
      </c>
      <c r="L130" s="115">
        <v>118.44799999999999</v>
      </c>
      <c r="M130" s="79">
        <v>52.616999999999997</v>
      </c>
      <c r="N130" s="91">
        <f t="shared" si="8"/>
        <v>0.16338804522800912</v>
      </c>
      <c r="O130" s="91">
        <f t="shared" si="9"/>
        <v>6.1485627346209812E-2</v>
      </c>
    </row>
    <row r="131" spans="1:15" s="48" customFormat="1" ht="19.649999999999999" customHeight="1" x14ac:dyDescent="0.25">
      <c r="A131" s="78"/>
      <c r="B131" s="75" t="s">
        <v>212</v>
      </c>
      <c r="C131" s="75" t="s">
        <v>230</v>
      </c>
      <c r="D131" s="76">
        <v>188.16399999999999</v>
      </c>
      <c r="E131" s="76">
        <v>4.835</v>
      </c>
      <c r="F131" s="91">
        <f t="shared" si="10"/>
        <v>0.32446544350944956</v>
      </c>
      <c r="G131" s="120">
        <v>3.4879103353255898</v>
      </c>
      <c r="H131" s="129">
        <v>206.49600000000001</v>
      </c>
      <c r="I131" s="76">
        <v>18.332000000000001</v>
      </c>
      <c r="J131" s="91">
        <f t="shared" si="7"/>
        <v>0.31964335469490107</v>
      </c>
      <c r="K131" s="133">
        <f t="shared" si="11"/>
        <v>-4.8220888145484864E-3</v>
      </c>
      <c r="L131" s="114">
        <v>210.61199999999999</v>
      </c>
      <c r="M131" s="76">
        <v>4.1159999999999997</v>
      </c>
      <c r="N131" s="91">
        <f t="shared" si="8"/>
        <v>0.29051974690633409</v>
      </c>
      <c r="O131" s="91">
        <f t="shared" si="9"/>
        <v>-2.9123607788566985E-2</v>
      </c>
    </row>
    <row r="132" spans="1:15" s="48" customFormat="1" ht="19.649999999999999" customHeight="1" x14ac:dyDescent="0.25">
      <c r="A132" s="78"/>
      <c r="B132" s="75" t="s">
        <v>213</v>
      </c>
      <c r="C132" s="75" t="s">
        <v>230</v>
      </c>
      <c r="D132" s="79">
        <v>76.198999999999998</v>
      </c>
      <c r="E132" s="79">
        <v>4.867</v>
      </c>
      <c r="F132" s="91">
        <f t="shared" si="10"/>
        <v>0.13139570975306938</v>
      </c>
      <c r="G132" s="121">
        <v>1.85995125217567</v>
      </c>
      <c r="H132" s="130">
        <v>77.748000000000005</v>
      </c>
      <c r="I132" s="79">
        <v>1.5489999999999999</v>
      </c>
      <c r="J132" s="91">
        <f t="shared" si="7"/>
        <v>0.120349215194576</v>
      </c>
      <c r="K132" s="133">
        <f t="shared" si="11"/>
        <v>-1.104649455849338E-2</v>
      </c>
      <c r="L132" s="115">
        <v>77.281000000000006</v>
      </c>
      <c r="M132" s="79">
        <v>-0.46700000000000103</v>
      </c>
      <c r="N132" s="91">
        <f t="shared" si="8"/>
        <v>0.10660198165664067</v>
      </c>
      <c r="O132" s="91">
        <f t="shared" si="9"/>
        <v>-1.3747233537935333E-2</v>
      </c>
    </row>
    <row r="133" spans="1:15" s="48" customFormat="1" ht="19.649999999999999" customHeight="1" x14ac:dyDescent="0.25">
      <c r="A133" s="81" t="s">
        <v>188</v>
      </c>
      <c r="B133" s="82"/>
      <c r="C133" s="82"/>
      <c r="D133" s="83">
        <f>SUM(D127:D132)</f>
        <v>579.91999999999996</v>
      </c>
      <c r="E133" s="83">
        <f>SUM(E127:E132)</f>
        <v>-48.913000000000004</v>
      </c>
      <c r="F133" s="84">
        <v>100</v>
      </c>
      <c r="G133" s="122"/>
      <c r="H133" s="131">
        <f t="shared" ref="H133:I133" si="12">SUM(H127:H132)</f>
        <v>646.0200000000001</v>
      </c>
      <c r="I133" s="83">
        <f t="shared" si="12"/>
        <v>66.100000000000009</v>
      </c>
      <c r="J133" s="84">
        <v>100</v>
      </c>
      <c r="K133" s="122"/>
      <c r="L133" s="116">
        <f t="shared" ref="L133:M133" si="13">SUM(L127:L132)</f>
        <v>724.94900000000007</v>
      </c>
      <c r="M133" s="83">
        <f t="shared" si="13"/>
        <v>78.929000000000002</v>
      </c>
      <c r="N133" s="84">
        <v>100</v>
      </c>
      <c r="O133" s="85"/>
    </row>
    <row r="134" spans="1:15" s="48" customFormat="1" ht="11.15" customHeight="1" x14ac:dyDescent="0.25">
      <c r="A134" s="86"/>
      <c r="B134" s="86"/>
      <c r="C134" s="87"/>
      <c r="D134" s="123"/>
      <c r="E134" s="123"/>
      <c r="F134" s="124"/>
      <c r="G134" s="125"/>
      <c r="H134" s="132"/>
      <c r="I134" s="123"/>
      <c r="J134" s="124"/>
      <c r="K134" s="125"/>
      <c r="L134" s="86"/>
      <c r="M134" s="86"/>
      <c r="N134" s="87"/>
      <c r="O134" s="87"/>
    </row>
    <row r="135" spans="1:15" s="48" customFormat="1" ht="19.649999999999999" customHeight="1" x14ac:dyDescent="0.25">
      <c r="A135" s="74" t="s">
        <v>23</v>
      </c>
      <c r="B135" s="75" t="s">
        <v>185</v>
      </c>
      <c r="C135" s="75" t="s">
        <v>23</v>
      </c>
      <c r="D135" s="76">
        <v>80.546000000000006</v>
      </c>
      <c r="E135" s="76">
        <v>6.1820000000000004</v>
      </c>
      <c r="F135" s="77">
        <v>32.986997030818102</v>
      </c>
      <c r="G135" s="120">
        <v>4.0431418201534699</v>
      </c>
      <c r="H135" s="129">
        <v>73.245999999999995</v>
      </c>
      <c r="I135" s="76">
        <v>-7.3</v>
      </c>
      <c r="J135" s="77">
        <v>28.614513136048402</v>
      </c>
      <c r="K135" s="120">
        <v>-4.3724838947696201</v>
      </c>
      <c r="L135" s="114">
        <v>69.664000000000001</v>
      </c>
      <c r="M135" s="76">
        <v>-3.5819999999999999</v>
      </c>
      <c r="N135" s="77">
        <v>31.043594896772401</v>
      </c>
      <c r="O135" s="77">
        <v>2.4290817607239399</v>
      </c>
    </row>
    <row r="136" spans="1:15" s="48" customFormat="1" ht="19.649999999999999" customHeight="1" x14ac:dyDescent="0.25">
      <c r="A136" s="78"/>
      <c r="B136" s="75" t="s">
        <v>186</v>
      </c>
      <c r="C136" s="75" t="s">
        <v>231</v>
      </c>
      <c r="D136" s="79"/>
      <c r="E136" s="79"/>
      <c r="F136" s="80"/>
      <c r="G136" s="121"/>
      <c r="H136" s="130">
        <v>39.533000000000001</v>
      </c>
      <c r="I136" s="79">
        <v>39.533000000000001</v>
      </c>
      <c r="J136" s="80">
        <v>15.4440863365563</v>
      </c>
      <c r="K136" s="121">
        <v>15.4440863365563</v>
      </c>
      <c r="L136" s="115">
        <v>45.914000000000001</v>
      </c>
      <c r="M136" s="79">
        <v>6.3810000000000002</v>
      </c>
      <c r="N136" s="80">
        <v>20.4601460738747</v>
      </c>
      <c r="O136" s="80">
        <v>5.0160597373184004</v>
      </c>
    </row>
    <row r="137" spans="1:15" s="48" customFormat="1" ht="19.649999999999999" customHeight="1" x14ac:dyDescent="0.25">
      <c r="A137" s="78"/>
      <c r="B137" s="75" t="s">
        <v>189</v>
      </c>
      <c r="C137" s="75" t="s">
        <v>232</v>
      </c>
      <c r="D137" s="76">
        <v>109.148</v>
      </c>
      <c r="E137" s="76">
        <v>5.484</v>
      </c>
      <c r="F137" s="77">
        <v>44.700726937647197</v>
      </c>
      <c r="G137" s="120">
        <v>4.3527654702929102</v>
      </c>
      <c r="H137" s="129">
        <v>92.581999999999994</v>
      </c>
      <c r="I137" s="76">
        <v>-16.565999999999999</v>
      </c>
      <c r="J137" s="77">
        <v>36.168375817951002</v>
      </c>
      <c r="K137" s="120">
        <v>-8.5323511196962194</v>
      </c>
      <c r="L137" s="114">
        <v>78.995999999999995</v>
      </c>
      <c r="M137" s="76">
        <v>-13.586</v>
      </c>
      <c r="N137" s="77">
        <v>35.202110451099998</v>
      </c>
      <c r="O137" s="77">
        <v>-0.96626536685095499</v>
      </c>
    </row>
    <row r="138" spans="1:15" s="48" customFormat="1" ht="19.649999999999999" customHeight="1" x14ac:dyDescent="0.25">
      <c r="A138" s="78"/>
      <c r="B138" s="75" t="s">
        <v>212</v>
      </c>
      <c r="C138" s="75" t="s">
        <v>233</v>
      </c>
      <c r="D138" s="79">
        <v>54.481000000000002</v>
      </c>
      <c r="E138" s="79">
        <v>-24.416</v>
      </c>
      <c r="F138" s="80">
        <v>22.3122760315348</v>
      </c>
      <c r="G138" s="121">
        <v>-8.3959072904463596</v>
      </c>
      <c r="H138" s="130">
        <v>50.613999999999997</v>
      </c>
      <c r="I138" s="79">
        <v>-3.867</v>
      </c>
      <c r="J138" s="80">
        <v>19.7730247094443</v>
      </c>
      <c r="K138" s="121">
        <v>-2.5392513220904802</v>
      </c>
      <c r="L138" s="115">
        <v>29.832999999999998</v>
      </c>
      <c r="M138" s="79">
        <v>-20.780999999999999</v>
      </c>
      <c r="N138" s="80">
        <v>13.2941485782529</v>
      </c>
      <c r="O138" s="80">
        <v>-6.4788761311913703</v>
      </c>
    </row>
    <row r="139" spans="1:15" s="48" customFormat="1" ht="19.649999999999999" customHeight="1" x14ac:dyDescent="0.25">
      <c r="A139" s="81" t="s">
        <v>188</v>
      </c>
      <c r="B139" s="82"/>
      <c r="C139" s="82"/>
      <c r="D139" s="83">
        <v>244.17500000000001</v>
      </c>
      <c r="E139" s="83">
        <v>-12.75</v>
      </c>
      <c r="F139" s="84">
        <v>100</v>
      </c>
      <c r="G139" s="122"/>
      <c r="H139" s="131">
        <v>255.97499999999999</v>
      </c>
      <c r="I139" s="83">
        <v>11.8</v>
      </c>
      <c r="J139" s="84">
        <v>100</v>
      </c>
      <c r="K139" s="122"/>
      <c r="L139" s="116">
        <v>224.40700000000001</v>
      </c>
      <c r="M139" s="83">
        <v>-31.568000000000001</v>
      </c>
      <c r="N139" s="84">
        <v>100</v>
      </c>
      <c r="O139" s="85"/>
    </row>
    <row r="140" spans="1:15" s="48" customFormat="1" ht="11.15" customHeight="1" x14ac:dyDescent="0.25">
      <c r="A140" s="86"/>
      <c r="B140" s="86"/>
      <c r="C140" s="87"/>
      <c r="D140" s="123"/>
      <c r="E140" s="123"/>
      <c r="F140" s="124"/>
      <c r="G140" s="125"/>
      <c r="H140" s="132"/>
      <c r="I140" s="123"/>
      <c r="J140" s="124"/>
      <c r="K140" s="125"/>
      <c r="L140" s="86"/>
      <c r="M140" s="86"/>
      <c r="N140" s="87"/>
      <c r="O140" s="87"/>
    </row>
    <row r="141" spans="1:15" s="48" customFormat="1" ht="19.649999999999999" customHeight="1" x14ac:dyDescent="0.25">
      <c r="A141" s="74" t="s">
        <v>25</v>
      </c>
      <c r="B141" s="75" t="s">
        <v>185</v>
      </c>
      <c r="C141" s="75" t="s">
        <v>25</v>
      </c>
      <c r="D141" s="76">
        <v>210.727</v>
      </c>
      <c r="E141" s="76">
        <v>26.367000000000001</v>
      </c>
      <c r="F141" s="77">
        <v>21.222573816290598</v>
      </c>
      <c r="G141" s="120">
        <v>1.0397946445334001</v>
      </c>
      <c r="H141" s="129">
        <v>256.25799999999998</v>
      </c>
      <c r="I141" s="76">
        <v>45.530999999999999</v>
      </c>
      <c r="J141" s="77">
        <v>20.610452490871399</v>
      </c>
      <c r="K141" s="120">
        <v>-0.61212132541928799</v>
      </c>
      <c r="L141" s="114">
        <v>188.37200000000001</v>
      </c>
      <c r="M141" s="76">
        <v>-67.885999999999996</v>
      </c>
      <c r="N141" s="77">
        <v>13.3626447214319</v>
      </c>
      <c r="O141" s="77">
        <v>-7.2478077694394996</v>
      </c>
    </row>
    <row r="142" spans="1:15" s="48" customFormat="1" ht="19.649999999999999" customHeight="1" x14ac:dyDescent="0.25">
      <c r="A142" s="78"/>
      <c r="B142" s="75" t="s">
        <v>186</v>
      </c>
      <c r="C142" s="75" t="s">
        <v>25</v>
      </c>
      <c r="D142" s="79">
        <v>320.42399999999998</v>
      </c>
      <c r="E142" s="79">
        <v>23.81</v>
      </c>
      <c r="F142" s="80">
        <v>32.270292807808701</v>
      </c>
      <c r="G142" s="121">
        <v>-0.20147363421557399</v>
      </c>
      <c r="H142" s="130">
        <v>411.58600000000001</v>
      </c>
      <c r="I142" s="79">
        <v>91.162000000000006</v>
      </c>
      <c r="J142" s="80">
        <v>33.103254138047497</v>
      </c>
      <c r="K142" s="121">
        <v>0.83296133023877394</v>
      </c>
      <c r="L142" s="115">
        <v>596.77599999999995</v>
      </c>
      <c r="M142" s="79">
        <v>185.19</v>
      </c>
      <c r="N142" s="80">
        <v>42.333816417924197</v>
      </c>
      <c r="O142" s="80">
        <v>9.2305622798766809</v>
      </c>
    </row>
    <row r="143" spans="1:15" s="48" customFormat="1" ht="19.649999999999999" customHeight="1" x14ac:dyDescent="0.25">
      <c r="A143" s="78"/>
      <c r="B143" s="75" t="s">
        <v>189</v>
      </c>
      <c r="C143" s="75" t="s">
        <v>25</v>
      </c>
      <c r="D143" s="76">
        <v>161.33000000000001</v>
      </c>
      <c r="E143" s="76">
        <v>41.268000000000001</v>
      </c>
      <c r="F143" s="77">
        <v>16.247741550832</v>
      </c>
      <c r="G143" s="120">
        <v>3.1039748285520998</v>
      </c>
      <c r="H143" s="129">
        <v>144.61099999999999</v>
      </c>
      <c r="I143" s="76">
        <v>-16.719000000000001</v>
      </c>
      <c r="J143" s="77">
        <v>11.6308491643476</v>
      </c>
      <c r="K143" s="120">
        <v>-4.6168923864843299</v>
      </c>
      <c r="L143" s="114">
        <v>144.84399999999999</v>
      </c>
      <c r="M143" s="76">
        <v>0.23299999999999699</v>
      </c>
      <c r="N143" s="77">
        <v>10.2748758415851</v>
      </c>
      <c r="O143" s="77">
        <v>-1.3559733227625099</v>
      </c>
    </row>
    <row r="144" spans="1:15" s="48" customFormat="1" ht="19.649999999999999" customHeight="1" x14ac:dyDescent="0.25">
      <c r="A144" s="78"/>
      <c r="B144" s="75" t="s">
        <v>197</v>
      </c>
      <c r="C144" s="75" t="s">
        <v>25</v>
      </c>
      <c r="D144" s="79">
        <v>70.313999999999993</v>
      </c>
      <c r="E144" s="79">
        <v>1.54</v>
      </c>
      <c r="F144" s="80">
        <v>7.0814089097204498</v>
      </c>
      <c r="G144" s="121">
        <v>-0.44761286701221098</v>
      </c>
      <c r="H144" s="130">
        <v>89.03</v>
      </c>
      <c r="I144" s="79">
        <v>18.716000000000001</v>
      </c>
      <c r="J144" s="80">
        <v>7.1605514179548599</v>
      </c>
      <c r="K144" s="121">
        <v>7.9142508234414599E-2</v>
      </c>
      <c r="L144" s="115">
        <v>69.861000000000004</v>
      </c>
      <c r="M144" s="79">
        <v>-19.169</v>
      </c>
      <c r="N144" s="80">
        <v>4.9557669021083299</v>
      </c>
      <c r="O144" s="80">
        <v>-2.20478451584653</v>
      </c>
    </row>
    <row r="145" spans="1:15" s="48" customFormat="1" ht="19.649999999999999" customHeight="1" x14ac:dyDescent="0.25">
      <c r="A145" s="78"/>
      <c r="B145" s="75" t="s">
        <v>199</v>
      </c>
      <c r="C145" s="75" t="s">
        <v>25</v>
      </c>
      <c r="D145" s="76">
        <v>49.414000000000001</v>
      </c>
      <c r="E145" s="76">
        <v>-84.981999999999999</v>
      </c>
      <c r="F145" s="77">
        <v>4.9765443562437897</v>
      </c>
      <c r="G145" s="120">
        <v>-9.7364345413884799</v>
      </c>
      <c r="H145" s="129">
        <v>67.53</v>
      </c>
      <c r="I145" s="76">
        <v>18.116</v>
      </c>
      <c r="J145" s="77">
        <v>5.4313381697685301</v>
      </c>
      <c r="K145" s="120">
        <v>0.45479381352473303</v>
      </c>
      <c r="L145" s="114">
        <v>85.947000000000003</v>
      </c>
      <c r="M145" s="76">
        <v>18.417000000000002</v>
      </c>
      <c r="N145" s="77">
        <v>6.0968680370378996</v>
      </c>
      <c r="O145" s="77">
        <v>0.66552986726937502</v>
      </c>
    </row>
    <row r="146" spans="1:15" s="48" customFormat="1" ht="19.649999999999999" customHeight="1" x14ac:dyDescent="0.25">
      <c r="A146" s="78"/>
      <c r="B146" s="75" t="s">
        <v>200</v>
      </c>
      <c r="C146" s="75" t="s">
        <v>234</v>
      </c>
      <c r="D146" s="79">
        <v>57.198</v>
      </c>
      <c r="E146" s="79">
        <v>57.198</v>
      </c>
      <c r="F146" s="80">
        <v>5.7604805133855299</v>
      </c>
      <c r="G146" s="121">
        <v>5.7604805133855299</v>
      </c>
      <c r="H146" s="130">
        <v>79.162000000000006</v>
      </c>
      <c r="I146" s="79">
        <v>21.963999999999999</v>
      </c>
      <c r="J146" s="80">
        <v>6.3668827512989203</v>
      </c>
      <c r="K146" s="121">
        <v>0.60640223791338999</v>
      </c>
      <c r="L146" s="115">
        <v>119.81</v>
      </c>
      <c r="M146" s="79">
        <v>40.648000000000003</v>
      </c>
      <c r="N146" s="80">
        <v>8.4990256730020892</v>
      </c>
      <c r="O146" s="80">
        <v>2.1321429217031702</v>
      </c>
    </row>
    <row r="147" spans="1:15" s="48" customFormat="1" ht="19.649999999999999" customHeight="1" x14ac:dyDescent="0.25">
      <c r="A147" s="78"/>
      <c r="B147" s="75" t="s">
        <v>235</v>
      </c>
      <c r="C147" s="75" t="s">
        <v>25</v>
      </c>
      <c r="D147" s="76">
        <v>123.53100000000001</v>
      </c>
      <c r="E147" s="76">
        <v>14.285</v>
      </c>
      <c r="F147" s="77">
        <v>12.440958045718901</v>
      </c>
      <c r="G147" s="120">
        <v>0.48127105614525001</v>
      </c>
      <c r="H147" s="129">
        <v>195.16300000000001</v>
      </c>
      <c r="I147" s="76">
        <v>71.632000000000005</v>
      </c>
      <c r="J147" s="77">
        <v>15.696671867711199</v>
      </c>
      <c r="K147" s="120">
        <v>3.2557138219923001</v>
      </c>
      <c r="L147" s="114">
        <v>204.08099999999999</v>
      </c>
      <c r="M147" s="76">
        <v>8.9179999999999993</v>
      </c>
      <c r="N147" s="77">
        <v>14.477002406910399</v>
      </c>
      <c r="O147" s="77">
        <v>-1.2196694608007199</v>
      </c>
    </row>
    <row r="148" spans="1:15" s="48" customFormat="1" ht="19.649999999999999" customHeight="1" x14ac:dyDescent="0.25">
      <c r="A148" s="81" t="s">
        <v>188</v>
      </c>
      <c r="B148" s="82"/>
      <c r="C148" s="82"/>
      <c r="D148" s="83">
        <v>992.93799999999999</v>
      </c>
      <c r="E148" s="83">
        <v>79.486000000000004</v>
      </c>
      <c r="F148" s="84">
        <v>100</v>
      </c>
      <c r="G148" s="122"/>
      <c r="H148" s="131">
        <v>1243.3399999999999</v>
      </c>
      <c r="I148" s="83">
        <v>250.40199999999999</v>
      </c>
      <c r="J148" s="84">
        <v>100</v>
      </c>
      <c r="K148" s="122"/>
      <c r="L148" s="116">
        <v>1409.691</v>
      </c>
      <c r="M148" s="83">
        <v>166.351</v>
      </c>
      <c r="N148" s="84">
        <v>99.999999999999901</v>
      </c>
      <c r="O148" s="85"/>
    </row>
    <row r="149" spans="1:15" s="48" customFormat="1" ht="11.15" customHeight="1" x14ac:dyDescent="0.25">
      <c r="A149" s="86"/>
      <c r="B149" s="86"/>
      <c r="C149" s="87"/>
      <c r="D149" s="123"/>
      <c r="E149" s="123"/>
      <c r="F149" s="124"/>
      <c r="G149" s="125"/>
      <c r="H149" s="132"/>
      <c r="I149" s="123"/>
      <c r="J149" s="124"/>
      <c r="K149" s="125"/>
      <c r="L149" s="86"/>
      <c r="M149" s="86"/>
      <c r="N149" s="87"/>
      <c r="O149" s="87"/>
    </row>
    <row r="150" spans="1:15" s="48" customFormat="1" ht="19.649999999999999" customHeight="1" x14ac:dyDescent="0.25">
      <c r="A150" s="75" t="s">
        <v>236</v>
      </c>
      <c r="B150" s="75" t="s">
        <v>185</v>
      </c>
      <c r="C150" s="88" t="s">
        <v>26</v>
      </c>
      <c r="D150" s="79">
        <v>119.994</v>
      </c>
      <c r="E150" s="79">
        <v>-24.202000000000002</v>
      </c>
      <c r="F150" s="96">
        <f>D150/D$155</f>
        <v>0.18084567666793266</v>
      </c>
      <c r="G150" s="121">
        <v>-3.3989626353618401</v>
      </c>
      <c r="H150" s="130">
        <v>128.946</v>
      </c>
      <c r="I150" s="79">
        <v>8.952</v>
      </c>
      <c r="J150" s="96">
        <f t="shared" ref="J150:J154" si="14">H150/H$155</f>
        <v>0.17593629803264507</v>
      </c>
      <c r="K150" s="135">
        <f>J150-F150</f>
        <v>-4.9093786352875923E-3</v>
      </c>
      <c r="L150" s="115">
        <v>138.77600000000001</v>
      </c>
      <c r="M150" s="79">
        <v>9.83</v>
      </c>
      <c r="N150" s="96">
        <f t="shared" ref="N150:N154" si="15">L150/L$155</f>
        <v>0.19571358258694049</v>
      </c>
      <c r="O150" s="96">
        <f t="shared" ref="O150:O154" si="16">N150-J150</f>
        <v>1.9777284554295421E-2</v>
      </c>
    </row>
    <row r="151" spans="1:15" s="48" customFormat="1" ht="19.649999999999999" customHeight="1" x14ac:dyDescent="0.25">
      <c r="A151" s="78"/>
      <c r="B151" s="75" t="s">
        <v>186</v>
      </c>
      <c r="C151" s="88" t="s">
        <v>156</v>
      </c>
      <c r="D151" s="76">
        <v>111.69499999999999</v>
      </c>
      <c r="E151" s="76">
        <v>7.8330000000000002</v>
      </c>
      <c r="F151" s="96">
        <f t="shared" ref="F151:F154" si="17">D151/D$155</f>
        <v>0.16833806569849108</v>
      </c>
      <c r="G151" s="120">
        <v>1.1257400882042099</v>
      </c>
      <c r="H151" s="129">
        <v>92.058999999999997</v>
      </c>
      <c r="I151" s="76">
        <v>-19.635999999999999</v>
      </c>
      <c r="J151" s="96">
        <f t="shared" si="14"/>
        <v>0.12560699564614081</v>
      </c>
      <c r="K151" s="135">
        <f t="shared" ref="K151:K154" si="18">J151-F151</f>
        <v>-4.2731070052350273E-2</v>
      </c>
      <c r="L151" s="114">
        <v>120.96</v>
      </c>
      <c r="M151" s="76">
        <v>28.901</v>
      </c>
      <c r="N151" s="96">
        <f t="shared" si="15"/>
        <v>0.17058796153309161</v>
      </c>
      <c r="O151" s="96">
        <f t="shared" si="16"/>
        <v>4.4980965886950802E-2</v>
      </c>
    </row>
    <row r="152" spans="1:15" s="48" customFormat="1" ht="19.649999999999999" customHeight="1" x14ac:dyDescent="0.25">
      <c r="A152" s="78"/>
      <c r="B152" s="75" t="s">
        <v>189</v>
      </c>
      <c r="C152" s="75" t="s">
        <v>237</v>
      </c>
      <c r="D152" s="79">
        <v>255.08</v>
      </c>
      <c r="E152" s="79">
        <v>31.417000000000002</v>
      </c>
      <c r="F152" s="96">
        <f t="shared" si="17"/>
        <v>0.3844368485462295</v>
      </c>
      <c r="G152" s="121">
        <v>4.4822885876009897</v>
      </c>
      <c r="H152" s="130">
        <v>266.911</v>
      </c>
      <c r="I152" s="79">
        <v>11.831</v>
      </c>
      <c r="J152" s="96">
        <f t="shared" si="14"/>
        <v>0.36417828582655787</v>
      </c>
      <c r="K152" s="135">
        <f t="shared" si="18"/>
        <v>-2.0258562719671636E-2</v>
      </c>
      <c r="L152" s="115">
        <v>253.06399999999999</v>
      </c>
      <c r="M152" s="79">
        <v>-13.847</v>
      </c>
      <c r="N152" s="96">
        <f t="shared" si="15"/>
        <v>0.35689212878150045</v>
      </c>
      <c r="O152" s="96">
        <f t="shared" si="16"/>
        <v>-7.2861570450574176E-3</v>
      </c>
    </row>
    <row r="153" spans="1:15" s="48" customFormat="1" ht="19.649999999999999" customHeight="1" x14ac:dyDescent="0.25">
      <c r="A153" s="78"/>
      <c r="B153" s="75" t="s">
        <v>198</v>
      </c>
      <c r="C153" s="75" t="s">
        <v>238</v>
      </c>
      <c r="D153" s="76">
        <v>132.33199999999999</v>
      </c>
      <c r="E153" s="76">
        <v>-34.415999999999997</v>
      </c>
      <c r="F153" s="96">
        <f t="shared" si="17"/>
        <v>0.19944055606797725</v>
      </c>
      <c r="G153" s="120">
        <v>-4.8399609962045496</v>
      </c>
      <c r="H153" s="129">
        <v>192.41499999999999</v>
      </c>
      <c r="I153" s="76">
        <v>60.082999999999998</v>
      </c>
      <c r="J153" s="96">
        <f t="shared" si="14"/>
        <v>0.26253457095180466</v>
      </c>
      <c r="K153" s="135">
        <f t="shared" si="18"/>
        <v>6.3094014883827404E-2</v>
      </c>
      <c r="L153" s="114">
        <v>156.614</v>
      </c>
      <c r="M153" s="76">
        <v>-35.801000000000002</v>
      </c>
      <c r="N153" s="96">
        <f t="shared" si="15"/>
        <v>0.22087022989040683</v>
      </c>
      <c r="O153" s="96">
        <f t="shared" si="16"/>
        <v>-4.1664341061397825E-2</v>
      </c>
    </row>
    <row r="154" spans="1:15" s="48" customFormat="1" ht="19.649999999999999" customHeight="1" x14ac:dyDescent="0.25">
      <c r="A154" s="78"/>
      <c r="B154" s="75" t="s">
        <v>192</v>
      </c>
      <c r="C154" s="75" t="s">
        <v>239</v>
      </c>
      <c r="D154" s="79">
        <v>44.414999999999999</v>
      </c>
      <c r="E154" s="79">
        <v>11.083</v>
      </c>
      <c r="F154" s="96">
        <f t="shared" si="17"/>
        <v>6.693885301936954E-2</v>
      </c>
      <c r="G154" s="121">
        <v>1.5734517369052301</v>
      </c>
      <c r="H154" s="130">
        <v>52.582000000000001</v>
      </c>
      <c r="I154" s="79">
        <v>8.1669999999999998</v>
      </c>
      <c r="J154" s="96">
        <f t="shared" si="14"/>
        <v>7.1743849542851609E-2</v>
      </c>
      <c r="K154" s="135">
        <f t="shared" si="18"/>
        <v>4.8049965234820691E-3</v>
      </c>
      <c r="L154" s="115">
        <v>39.662999999999997</v>
      </c>
      <c r="M154" s="79">
        <v>-12.919</v>
      </c>
      <c r="N154" s="96">
        <f t="shared" si="15"/>
        <v>5.5936097208060614E-2</v>
      </c>
      <c r="O154" s="96">
        <f t="shared" si="16"/>
        <v>-1.5807752334790995E-2</v>
      </c>
    </row>
    <row r="155" spans="1:15" s="48" customFormat="1" ht="19.649999999999999" customHeight="1" x14ac:dyDescent="0.25">
      <c r="A155" s="81" t="s">
        <v>188</v>
      </c>
      <c r="B155" s="82"/>
      <c r="C155" s="82"/>
      <c r="D155" s="83">
        <f>SUM(D150:D154)</f>
        <v>663.51599999999996</v>
      </c>
      <c r="E155" s="83">
        <f>SUM(E150:E154)</f>
        <v>-8.2849999999999948</v>
      </c>
      <c r="F155" s="84">
        <v>100</v>
      </c>
      <c r="G155" s="122"/>
      <c r="H155" s="131">
        <f t="shared" ref="H155:I155" si="19">SUM(H150:H154)</f>
        <v>732.91300000000001</v>
      </c>
      <c r="I155" s="83">
        <f t="shared" si="19"/>
        <v>69.396999999999991</v>
      </c>
      <c r="J155" s="84">
        <v>100</v>
      </c>
      <c r="K155" s="122"/>
      <c r="L155" s="116">
        <f t="shared" ref="L155:M155" si="20">SUM(L150:L154)</f>
        <v>709.077</v>
      </c>
      <c r="M155" s="83">
        <f t="shared" si="20"/>
        <v>-23.836000000000002</v>
      </c>
      <c r="N155" s="84">
        <v>100</v>
      </c>
      <c r="O155" s="85"/>
    </row>
    <row r="156" spans="1:15" s="48" customFormat="1" ht="11.15" customHeight="1" x14ac:dyDescent="0.25">
      <c r="A156" s="86"/>
      <c r="B156" s="86"/>
      <c r="C156" s="87"/>
      <c r="D156" s="123"/>
      <c r="E156" s="123"/>
      <c r="F156" s="124"/>
      <c r="G156" s="125"/>
      <c r="H156" s="132"/>
      <c r="I156" s="123"/>
      <c r="J156" s="124"/>
      <c r="K156" s="125"/>
      <c r="L156" s="86"/>
      <c r="M156" s="86"/>
      <c r="N156" s="87"/>
      <c r="O156" s="87"/>
    </row>
    <row r="157" spans="1:15" s="48" customFormat="1" ht="19.649999999999999" customHeight="1" x14ac:dyDescent="0.25">
      <c r="A157" s="74" t="s">
        <v>27</v>
      </c>
      <c r="B157" s="75" t="s">
        <v>185</v>
      </c>
      <c r="C157" s="75" t="s">
        <v>27</v>
      </c>
      <c r="D157" s="76">
        <v>55.697000000000003</v>
      </c>
      <c r="E157" s="76">
        <v>3.9169999999999998</v>
      </c>
      <c r="F157" s="77">
        <v>4.7281345952558196</v>
      </c>
      <c r="G157" s="120">
        <v>0.44798570757377498</v>
      </c>
      <c r="H157" s="129">
        <v>75.745000000000005</v>
      </c>
      <c r="I157" s="76">
        <v>20.047999999999998</v>
      </c>
      <c r="J157" s="77">
        <v>5.8213440314796001</v>
      </c>
      <c r="K157" s="120">
        <v>1.0932094362237801</v>
      </c>
      <c r="L157" s="114">
        <v>95.578999999999994</v>
      </c>
      <c r="M157" s="76">
        <v>19.834</v>
      </c>
      <c r="N157" s="77">
        <v>6.5940608677234698</v>
      </c>
      <c r="O157" s="77">
        <v>0.772716836243867</v>
      </c>
    </row>
    <row r="158" spans="1:15" s="48" customFormat="1" ht="19.649999999999999" customHeight="1" x14ac:dyDescent="0.25">
      <c r="A158" s="78"/>
      <c r="B158" s="75" t="s">
        <v>186</v>
      </c>
      <c r="C158" s="75" t="s">
        <v>27</v>
      </c>
      <c r="D158" s="79">
        <v>234.661</v>
      </c>
      <c r="E158" s="79">
        <v>-34.566000000000003</v>
      </c>
      <c r="F158" s="80">
        <v>19.920440818308499</v>
      </c>
      <c r="G158" s="121">
        <v>-2.3339362497482301</v>
      </c>
      <c r="H158" s="130">
        <v>268.65600000000001</v>
      </c>
      <c r="I158" s="79">
        <v>33.994999999999997</v>
      </c>
      <c r="J158" s="80">
        <v>20.6474223001014</v>
      </c>
      <c r="K158" s="121">
        <v>0.72698148179298605</v>
      </c>
      <c r="L158" s="115">
        <v>370.91199999999998</v>
      </c>
      <c r="M158" s="79">
        <v>102.256</v>
      </c>
      <c r="N158" s="80">
        <v>25.589473676948401</v>
      </c>
      <c r="O158" s="80">
        <v>4.9420513768469201</v>
      </c>
    </row>
    <row r="159" spans="1:15" s="48" customFormat="1" ht="19.649999999999999" customHeight="1" x14ac:dyDescent="0.25">
      <c r="A159" s="78"/>
      <c r="B159" s="75" t="s">
        <v>195</v>
      </c>
      <c r="C159" s="75" t="s">
        <v>27</v>
      </c>
      <c r="D159" s="76">
        <v>214.49799999999999</v>
      </c>
      <c r="E159" s="76">
        <v>65.97</v>
      </c>
      <c r="F159" s="77">
        <v>18.2087978600855</v>
      </c>
      <c r="G159" s="120">
        <v>5.9314329703667203</v>
      </c>
      <c r="H159" s="129">
        <v>251.494</v>
      </c>
      <c r="I159" s="76">
        <v>36.996000000000002</v>
      </c>
      <c r="J159" s="77">
        <v>19.328445387193</v>
      </c>
      <c r="K159" s="120">
        <v>1.11964752710744</v>
      </c>
      <c r="L159" s="114">
        <v>243.99700000000001</v>
      </c>
      <c r="M159" s="76">
        <v>-7.4969999999999999</v>
      </c>
      <c r="N159" s="77">
        <v>16.833520643048399</v>
      </c>
      <c r="O159" s="77">
        <v>-2.4949247441445599</v>
      </c>
    </row>
    <row r="160" spans="1:15" s="48" customFormat="1" ht="19.649999999999999" customHeight="1" x14ac:dyDescent="0.25">
      <c r="A160" s="78"/>
      <c r="B160" s="75" t="s">
        <v>189</v>
      </c>
      <c r="C160" s="75" t="s">
        <v>27</v>
      </c>
      <c r="D160" s="79">
        <v>231.89699999999999</v>
      </c>
      <c r="E160" s="79">
        <v>-34.183</v>
      </c>
      <c r="F160" s="80">
        <v>19.6858040511345</v>
      </c>
      <c r="G160" s="121">
        <v>-2.3084411407241001</v>
      </c>
      <c r="H160" s="130">
        <v>238.946</v>
      </c>
      <c r="I160" s="79">
        <v>7.0490000000000004</v>
      </c>
      <c r="J160" s="80">
        <v>18.364075132958298</v>
      </c>
      <c r="K160" s="121">
        <v>-1.3217289181762399</v>
      </c>
      <c r="L160" s="115">
        <v>239.83</v>
      </c>
      <c r="M160" s="79">
        <v>0.88400000000000201</v>
      </c>
      <c r="N160" s="80">
        <v>16.5460364505395</v>
      </c>
      <c r="O160" s="80">
        <v>-1.81803868241873</v>
      </c>
    </row>
    <row r="161" spans="1:15" s="48" customFormat="1" ht="19.649999999999999" customHeight="1" x14ac:dyDescent="0.25">
      <c r="A161" s="78"/>
      <c r="B161" s="75" t="s">
        <v>197</v>
      </c>
      <c r="C161" s="75" t="s">
        <v>27</v>
      </c>
      <c r="D161" s="76">
        <v>146.99600000000001</v>
      </c>
      <c r="E161" s="76">
        <v>32.25</v>
      </c>
      <c r="F161" s="77">
        <v>12.4785333674026</v>
      </c>
      <c r="G161" s="120">
        <v>2.9935977886856699</v>
      </c>
      <c r="H161" s="129">
        <v>143.99600000000001</v>
      </c>
      <c r="I161" s="76">
        <v>-3</v>
      </c>
      <c r="J161" s="77">
        <v>11.066740446985801</v>
      </c>
      <c r="K161" s="120">
        <v>-1.41179292041687</v>
      </c>
      <c r="L161" s="114">
        <v>177.16</v>
      </c>
      <c r="M161" s="76">
        <v>33.164000000000001</v>
      </c>
      <c r="N161" s="77">
        <v>12.222390099560499</v>
      </c>
      <c r="O161" s="77">
        <v>1.1556496525747</v>
      </c>
    </row>
    <row r="162" spans="1:15" s="48" customFormat="1" ht="19.649999999999999" customHeight="1" x14ac:dyDescent="0.25">
      <c r="A162" s="78"/>
      <c r="B162" s="75" t="s">
        <v>199</v>
      </c>
      <c r="C162" s="75" t="s">
        <v>27</v>
      </c>
      <c r="D162" s="79">
        <v>88.828999999999994</v>
      </c>
      <c r="E162" s="79">
        <v>-97.582999999999998</v>
      </c>
      <c r="F162" s="80">
        <v>7.5407197508300099</v>
      </c>
      <c r="G162" s="121">
        <v>-7.8681468859136299</v>
      </c>
      <c r="H162" s="130">
        <v>107.163</v>
      </c>
      <c r="I162" s="79">
        <v>18.334</v>
      </c>
      <c r="J162" s="80">
        <v>8.2359586830213001</v>
      </c>
      <c r="K162" s="121">
        <v>0.69523893219128596</v>
      </c>
      <c r="L162" s="115">
        <v>105.745</v>
      </c>
      <c r="M162" s="79">
        <v>-1.4179999999999999</v>
      </c>
      <c r="N162" s="80">
        <v>7.2954201912283896</v>
      </c>
      <c r="O162" s="80">
        <v>-0.94053849179291305</v>
      </c>
    </row>
    <row r="163" spans="1:15" s="48" customFormat="1" ht="19.649999999999999" customHeight="1" x14ac:dyDescent="0.25">
      <c r="A163" s="78"/>
      <c r="B163" s="75" t="s">
        <v>235</v>
      </c>
      <c r="C163" s="75" t="s">
        <v>27</v>
      </c>
      <c r="D163" s="76">
        <v>205.41300000000001</v>
      </c>
      <c r="E163" s="76">
        <v>32.414999999999999</v>
      </c>
      <c r="F163" s="77">
        <v>17.437569556983</v>
      </c>
      <c r="G163" s="120">
        <v>3.1375078097597999</v>
      </c>
      <c r="H163" s="129">
        <v>215.16</v>
      </c>
      <c r="I163" s="76">
        <v>9.7469999999999999</v>
      </c>
      <c r="J163" s="77">
        <v>16.536014018260602</v>
      </c>
      <c r="K163" s="120">
        <v>-0.90155553872240501</v>
      </c>
      <c r="L163" s="114">
        <v>216.24799999999999</v>
      </c>
      <c r="M163" s="76">
        <v>1.0880000000000001</v>
      </c>
      <c r="N163" s="77">
        <v>14.919098070951399</v>
      </c>
      <c r="O163" s="77">
        <v>-1.6169159473092201</v>
      </c>
    </row>
    <row r="164" spans="1:15" s="48" customFormat="1" ht="19.649999999999999" customHeight="1" x14ac:dyDescent="0.25">
      <c r="A164" s="81" t="s">
        <v>188</v>
      </c>
      <c r="B164" s="82"/>
      <c r="C164" s="82"/>
      <c r="D164" s="83">
        <v>1177.991</v>
      </c>
      <c r="E164" s="83">
        <v>-31.78</v>
      </c>
      <c r="F164" s="84">
        <v>100</v>
      </c>
      <c r="G164" s="122"/>
      <c r="H164" s="131">
        <v>1301.1600000000001</v>
      </c>
      <c r="I164" s="83">
        <v>123.169</v>
      </c>
      <c r="J164" s="84">
        <v>100</v>
      </c>
      <c r="K164" s="122"/>
      <c r="L164" s="116">
        <v>1449.471</v>
      </c>
      <c r="M164" s="83">
        <v>148.31100000000001</v>
      </c>
      <c r="N164" s="84">
        <v>100</v>
      </c>
      <c r="O164" s="85"/>
    </row>
    <row r="165" spans="1:15" s="48" customFormat="1" ht="11.15" customHeight="1" x14ac:dyDescent="0.25">
      <c r="A165" s="86"/>
      <c r="B165" s="86"/>
      <c r="C165" s="87"/>
      <c r="D165" s="123"/>
      <c r="E165" s="123"/>
      <c r="F165" s="124"/>
      <c r="G165" s="125"/>
      <c r="H165" s="132"/>
      <c r="I165" s="123"/>
      <c r="J165" s="124"/>
      <c r="K165" s="125"/>
      <c r="L165" s="86"/>
      <c r="M165" s="86"/>
      <c r="N165" s="87"/>
      <c r="O165" s="87"/>
    </row>
    <row r="166" spans="1:15" s="48" customFormat="1" ht="19.649999999999999" customHeight="1" x14ac:dyDescent="0.25">
      <c r="A166" s="74" t="s">
        <v>28</v>
      </c>
      <c r="B166" s="75" t="s">
        <v>185</v>
      </c>
      <c r="C166" s="75" t="s">
        <v>28</v>
      </c>
      <c r="D166" s="79">
        <v>36.832000000000001</v>
      </c>
      <c r="E166" s="79">
        <v>2.419</v>
      </c>
      <c r="F166" s="80">
        <v>9.8342709604381007</v>
      </c>
      <c r="G166" s="121">
        <v>2.40574887217138</v>
      </c>
      <c r="H166" s="130">
        <v>47.582999999999998</v>
      </c>
      <c r="I166" s="79">
        <v>10.750999999999999</v>
      </c>
      <c r="J166" s="80">
        <v>12.022618683659299</v>
      </c>
      <c r="K166" s="121">
        <v>2.1883477232212201</v>
      </c>
      <c r="L166" s="115">
        <v>48.414999999999999</v>
      </c>
      <c r="M166" s="79">
        <v>0.83199999999999996</v>
      </c>
      <c r="N166" s="80">
        <v>11.586887898086101</v>
      </c>
      <c r="O166" s="80">
        <v>-0.435730785573194</v>
      </c>
    </row>
    <row r="167" spans="1:15" s="48" customFormat="1" ht="19.649999999999999" customHeight="1" x14ac:dyDescent="0.25">
      <c r="A167" s="78"/>
      <c r="B167" s="75" t="s">
        <v>199</v>
      </c>
      <c r="C167" s="75" t="s">
        <v>240</v>
      </c>
      <c r="D167" s="76">
        <v>79.915000000000006</v>
      </c>
      <c r="E167" s="76">
        <v>-48.332999999999998</v>
      </c>
      <c r="F167" s="77">
        <v>21.3375804681638</v>
      </c>
      <c r="G167" s="120">
        <v>-6.3465243984862703</v>
      </c>
      <c r="H167" s="129">
        <v>65.248999999999995</v>
      </c>
      <c r="I167" s="76">
        <v>-14.666</v>
      </c>
      <c r="J167" s="77">
        <v>16.486220845471799</v>
      </c>
      <c r="K167" s="120">
        <v>-4.8513596226919997</v>
      </c>
      <c r="L167" s="114">
        <v>93.748999999999995</v>
      </c>
      <c r="M167" s="76">
        <v>28.5</v>
      </c>
      <c r="N167" s="77">
        <v>22.436417506096799</v>
      </c>
      <c r="O167" s="77">
        <v>5.9501966606249397</v>
      </c>
    </row>
    <row r="168" spans="1:15" s="48" customFormat="1" ht="19.649999999999999" customHeight="1" x14ac:dyDescent="0.25">
      <c r="A168" s="78"/>
      <c r="B168" s="75" t="s">
        <v>190</v>
      </c>
      <c r="C168" s="75" t="s">
        <v>240</v>
      </c>
      <c r="D168" s="79">
        <v>110.94799999999999</v>
      </c>
      <c r="E168" s="79">
        <v>-2.15</v>
      </c>
      <c r="F168" s="80">
        <v>29.623498439364901</v>
      </c>
      <c r="G168" s="121">
        <v>5.2097306440901203</v>
      </c>
      <c r="H168" s="130">
        <v>117.44799999999999</v>
      </c>
      <c r="I168" s="79">
        <v>6.5</v>
      </c>
      <c r="J168" s="80">
        <v>29.675146988597199</v>
      </c>
      <c r="K168" s="121">
        <v>5.1648549232318403E-2</v>
      </c>
      <c r="L168" s="115">
        <v>112.181</v>
      </c>
      <c r="M168" s="79">
        <v>-5.2670000000000003</v>
      </c>
      <c r="N168" s="80">
        <v>26.8476437322152</v>
      </c>
      <c r="O168" s="80">
        <v>-2.8275032563819602</v>
      </c>
    </row>
    <row r="169" spans="1:15" s="48" customFormat="1" ht="19.649999999999999" customHeight="1" x14ac:dyDescent="0.25">
      <c r="A169" s="78"/>
      <c r="B169" s="75" t="s">
        <v>212</v>
      </c>
      <c r="C169" s="75" t="s">
        <v>240</v>
      </c>
      <c r="D169" s="76">
        <v>59.082999999999998</v>
      </c>
      <c r="E169" s="76">
        <v>-61.081000000000003</v>
      </c>
      <c r="F169" s="77">
        <v>15.7753646599578</v>
      </c>
      <c r="G169" s="120">
        <v>-10.1636969799598</v>
      </c>
      <c r="H169" s="129">
        <v>55.415999999999997</v>
      </c>
      <c r="I169" s="76">
        <v>-3.6669999999999998</v>
      </c>
      <c r="J169" s="77">
        <v>14.0017535038494</v>
      </c>
      <c r="K169" s="120">
        <v>-1.77361115610839</v>
      </c>
      <c r="L169" s="114">
        <v>64.165000000000006</v>
      </c>
      <c r="M169" s="76">
        <v>8.7490000000000006</v>
      </c>
      <c r="N169" s="77">
        <v>15.356246245599401</v>
      </c>
      <c r="O169" s="77">
        <v>1.3544927417500501</v>
      </c>
    </row>
    <row r="170" spans="1:15" s="48" customFormat="1" ht="19.649999999999999" customHeight="1" x14ac:dyDescent="0.25">
      <c r="A170" s="78"/>
      <c r="B170" s="75" t="s">
        <v>213</v>
      </c>
      <c r="C170" s="75" t="s">
        <v>240</v>
      </c>
      <c r="D170" s="79">
        <v>87.748999999999995</v>
      </c>
      <c r="E170" s="79">
        <v>20.417000000000002</v>
      </c>
      <c r="F170" s="80">
        <v>23.429285472075399</v>
      </c>
      <c r="G170" s="121">
        <v>8.8947418621845706</v>
      </c>
      <c r="H170" s="130">
        <v>110.083</v>
      </c>
      <c r="I170" s="79">
        <v>22.334</v>
      </c>
      <c r="J170" s="80">
        <v>27.814259978422299</v>
      </c>
      <c r="K170" s="121">
        <v>4.3849745063468601</v>
      </c>
      <c r="L170" s="115">
        <v>99.332999999999998</v>
      </c>
      <c r="M170" s="79">
        <v>-10.75</v>
      </c>
      <c r="N170" s="80">
        <v>23.7728046180025</v>
      </c>
      <c r="O170" s="80">
        <v>-4.0414553604198504</v>
      </c>
    </row>
    <row r="171" spans="1:15" s="48" customFormat="1" ht="19.649999999999999" customHeight="1" x14ac:dyDescent="0.25">
      <c r="A171" s="81" t="s">
        <v>188</v>
      </c>
      <c r="B171" s="82"/>
      <c r="C171" s="82"/>
      <c r="D171" s="83">
        <v>374.52699999999999</v>
      </c>
      <c r="E171" s="83">
        <v>-88.727999999999994</v>
      </c>
      <c r="F171" s="84">
        <v>100</v>
      </c>
      <c r="G171" s="122"/>
      <c r="H171" s="131">
        <v>395.779</v>
      </c>
      <c r="I171" s="83">
        <v>21.251999999999999</v>
      </c>
      <c r="J171" s="84">
        <v>100</v>
      </c>
      <c r="K171" s="122"/>
      <c r="L171" s="116">
        <v>417.84300000000002</v>
      </c>
      <c r="M171" s="83">
        <v>22.064</v>
      </c>
      <c r="N171" s="84">
        <v>100</v>
      </c>
      <c r="O171" s="85"/>
    </row>
    <row r="172" spans="1:15" s="48" customFormat="1" ht="11.15" customHeight="1" x14ac:dyDescent="0.25">
      <c r="A172" s="86"/>
      <c r="B172" s="86"/>
      <c r="C172" s="87"/>
      <c r="D172" s="123"/>
      <c r="E172" s="123"/>
      <c r="F172" s="124"/>
      <c r="G172" s="125"/>
      <c r="H172" s="132"/>
      <c r="I172" s="123"/>
      <c r="J172" s="124"/>
      <c r="K172" s="125"/>
      <c r="L172" s="86"/>
      <c r="M172" s="86"/>
      <c r="N172" s="87"/>
      <c r="O172" s="87"/>
    </row>
    <row r="173" spans="1:15" s="48" customFormat="1" ht="19.649999999999999" customHeight="1" x14ac:dyDescent="0.25">
      <c r="A173" s="74" t="s">
        <v>29</v>
      </c>
      <c r="B173" s="75" t="s">
        <v>185</v>
      </c>
      <c r="C173" s="75" t="s">
        <v>29</v>
      </c>
      <c r="D173" s="76">
        <v>30.497</v>
      </c>
      <c r="E173" s="76">
        <v>-1.6679999999999999</v>
      </c>
      <c r="F173" s="77">
        <v>6.8988996869174901</v>
      </c>
      <c r="G173" s="120">
        <v>-7.7787978790443102</v>
      </c>
      <c r="H173" s="129">
        <v>37.113999999999997</v>
      </c>
      <c r="I173" s="76">
        <v>6.617</v>
      </c>
      <c r="J173" s="77">
        <v>8.0012590222743505</v>
      </c>
      <c r="K173" s="120">
        <v>1.1023593353568499</v>
      </c>
      <c r="L173" s="114">
        <v>76.161000000000001</v>
      </c>
      <c r="M173" s="76">
        <v>39.046999999999997</v>
      </c>
      <c r="N173" s="77">
        <v>14.6285106235859</v>
      </c>
      <c r="O173" s="77">
        <v>6.6272516013115101</v>
      </c>
    </row>
    <row r="174" spans="1:15" s="48" customFormat="1" ht="19.649999999999999" customHeight="1" x14ac:dyDescent="0.25">
      <c r="A174" s="78"/>
      <c r="B174" s="75" t="s">
        <v>195</v>
      </c>
      <c r="C174" s="75" t="s">
        <v>241</v>
      </c>
      <c r="D174" s="79">
        <v>50.198</v>
      </c>
      <c r="E174" s="79">
        <v>5.0010000000000003</v>
      </c>
      <c r="F174" s="80">
        <v>11.3555748592938</v>
      </c>
      <c r="G174" s="121">
        <v>-9.2689517033915507</v>
      </c>
      <c r="H174" s="130">
        <v>60.331000000000003</v>
      </c>
      <c r="I174" s="79">
        <v>10.132999999999999</v>
      </c>
      <c r="J174" s="80">
        <v>13.0065193208178</v>
      </c>
      <c r="K174" s="121">
        <v>1.6509444615240001</v>
      </c>
      <c r="L174" s="115">
        <v>59.162999999999997</v>
      </c>
      <c r="M174" s="79">
        <v>-1.1679999999999999</v>
      </c>
      <c r="N174" s="80">
        <v>11.363645094250501</v>
      </c>
      <c r="O174" s="80">
        <v>-1.6428742265673799</v>
      </c>
    </row>
    <row r="175" spans="1:15" s="48" customFormat="1" ht="19.649999999999999" customHeight="1" x14ac:dyDescent="0.25">
      <c r="A175" s="78"/>
      <c r="B175" s="75" t="s">
        <v>189</v>
      </c>
      <c r="C175" s="75" t="s">
        <v>237</v>
      </c>
      <c r="D175" s="76">
        <v>255.08</v>
      </c>
      <c r="E175" s="76">
        <v>255.08</v>
      </c>
      <c r="F175" s="77">
        <v>57.703096440270002</v>
      </c>
      <c r="G175" s="120">
        <v>57.703096440270002</v>
      </c>
      <c r="H175" s="129">
        <v>266.911</v>
      </c>
      <c r="I175" s="76">
        <v>11.831</v>
      </c>
      <c r="J175" s="77">
        <v>57.5422764157533</v>
      </c>
      <c r="K175" s="120">
        <v>-0.16082002451670999</v>
      </c>
      <c r="L175" s="114">
        <v>253.06399999999999</v>
      </c>
      <c r="M175" s="76">
        <v>-13.847</v>
      </c>
      <c r="N175" s="77">
        <v>48.606890829258198</v>
      </c>
      <c r="O175" s="77">
        <v>-8.9353855864951193</v>
      </c>
    </row>
    <row r="176" spans="1:15" s="48" customFormat="1" ht="19.649999999999999" customHeight="1" x14ac:dyDescent="0.25">
      <c r="A176" s="78"/>
      <c r="B176" s="75" t="s">
        <v>199</v>
      </c>
      <c r="C176" s="75" t="s">
        <v>29</v>
      </c>
      <c r="D176" s="79">
        <v>23.416</v>
      </c>
      <c r="E176" s="79">
        <v>-41.249000000000002</v>
      </c>
      <c r="F176" s="80">
        <v>5.2970664350218</v>
      </c>
      <c r="G176" s="121">
        <v>-24.2111976129471</v>
      </c>
      <c r="H176" s="130">
        <v>41.747999999999998</v>
      </c>
      <c r="I176" s="79">
        <v>18.332000000000001</v>
      </c>
      <c r="J176" s="80">
        <v>9.0002845735277592</v>
      </c>
      <c r="K176" s="121">
        <v>3.7032181385059602</v>
      </c>
      <c r="L176" s="115">
        <v>29.248999999999999</v>
      </c>
      <c r="M176" s="79">
        <v>-12.499000000000001</v>
      </c>
      <c r="N176" s="80">
        <v>5.6179581049259202</v>
      </c>
      <c r="O176" s="80">
        <v>-3.3823264686018502</v>
      </c>
    </row>
    <row r="177" spans="1:15" s="48" customFormat="1" ht="19.649999999999999" customHeight="1" x14ac:dyDescent="0.25">
      <c r="A177" s="78"/>
      <c r="B177" s="75" t="s">
        <v>190</v>
      </c>
      <c r="C177" s="75" t="s">
        <v>241</v>
      </c>
      <c r="D177" s="76">
        <v>39.948999999999998</v>
      </c>
      <c r="E177" s="76">
        <v>1.9990000000000001</v>
      </c>
      <c r="F177" s="77">
        <v>9.0370903233979405</v>
      </c>
      <c r="G177" s="120">
        <v>-8.2804480763611306</v>
      </c>
      <c r="H177" s="129">
        <v>32.582000000000001</v>
      </c>
      <c r="I177" s="76">
        <v>-7.367</v>
      </c>
      <c r="J177" s="77">
        <v>7.0242232436208099</v>
      </c>
      <c r="K177" s="120">
        <v>-2.0128670797771302</v>
      </c>
      <c r="L177" s="114">
        <v>55.664999999999999</v>
      </c>
      <c r="M177" s="76">
        <v>23.082999999999998</v>
      </c>
      <c r="N177" s="77">
        <v>10.691771954962601</v>
      </c>
      <c r="O177" s="77">
        <v>3.6675487113417899</v>
      </c>
    </row>
    <row r="178" spans="1:15" s="48" customFormat="1" ht="19.649999999999999" customHeight="1" x14ac:dyDescent="0.25">
      <c r="A178" s="78"/>
      <c r="B178" s="75" t="s">
        <v>192</v>
      </c>
      <c r="C178" s="75" t="s">
        <v>242</v>
      </c>
      <c r="D178" s="79">
        <v>42.915999999999997</v>
      </c>
      <c r="E178" s="79">
        <v>3.7509999999999999</v>
      </c>
      <c r="F178" s="80">
        <v>9.7082722550988994</v>
      </c>
      <c r="G178" s="121">
        <v>-8.1637011685259697</v>
      </c>
      <c r="H178" s="130">
        <v>25.166</v>
      </c>
      <c r="I178" s="79">
        <v>-17.75</v>
      </c>
      <c r="J178" s="80">
        <v>5.4254374240059304</v>
      </c>
      <c r="K178" s="121">
        <v>-4.2828348310929698</v>
      </c>
      <c r="L178" s="115">
        <v>47.332000000000001</v>
      </c>
      <c r="M178" s="79">
        <v>22.166</v>
      </c>
      <c r="N178" s="80">
        <v>9.0912233930169695</v>
      </c>
      <c r="O178" s="80">
        <v>3.6657859690110399</v>
      </c>
    </row>
    <row r="179" spans="1:15" s="48" customFormat="1" ht="19.649999999999999" customHeight="1" x14ac:dyDescent="0.25">
      <c r="A179" s="81" t="s">
        <v>188</v>
      </c>
      <c r="B179" s="82"/>
      <c r="C179" s="82"/>
      <c r="D179" s="83">
        <v>442.05599999999998</v>
      </c>
      <c r="E179" s="83">
        <v>222.91399999999999</v>
      </c>
      <c r="F179" s="84">
        <v>100</v>
      </c>
      <c r="G179" s="122"/>
      <c r="H179" s="131">
        <v>463.85199999999998</v>
      </c>
      <c r="I179" s="83">
        <v>21.795999999999999</v>
      </c>
      <c r="J179" s="84">
        <v>100</v>
      </c>
      <c r="K179" s="122"/>
      <c r="L179" s="116">
        <v>520.63400000000001</v>
      </c>
      <c r="M179" s="83">
        <v>56.781999999999996</v>
      </c>
      <c r="N179" s="84">
        <v>100</v>
      </c>
      <c r="O179" s="85"/>
    </row>
    <row r="180" spans="1:15" s="48" customFormat="1" ht="11.15" customHeight="1" x14ac:dyDescent="0.25">
      <c r="A180" s="86"/>
      <c r="B180" s="86"/>
      <c r="C180" s="87"/>
      <c r="D180" s="123"/>
      <c r="E180" s="123"/>
      <c r="F180" s="124"/>
      <c r="G180" s="125"/>
      <c r="H180" s="132"/>
      <c r="I180" s="123"/>
      <c r="J180" s="124"/>
      <c r="K180" s="125"/>
      <c r="L180" s="86"/>
      <c r="M180" s="86"/>
      <c r="N180" s="87"/>
      <c r="O180" s="87"/>
    </row>
    <row r="181" spans="1:15" s="48" customFormat="1" ht="19.649999999999999" customHeight="1" x14ac:dyDescent="0.25">
      <c r="A181" s="74" t="s">
        <v>30</v>
      </c>
      <c r="B181" s="75" t="s">
        <v>185</v>
      </c>
      <c r="C181" s="75" t="s">
        <v>30</v>
      </c>
      <c r="D181" s="76">
        <v>79.331000000000003</v>
      </c>
      <c r="E181" s="76">
        <v>-15.696</v>
      </c>
      <c r="F181" s="77">
        <v>43.288533839714901</v>
      </c>
      <c r="G181" s="120">
        <v>-56.711466160285099</v>
      </c>
      <c r="H181" s="129">
        <v>53.414000000000001</v>
      </c>
      <c r="I181" s="76">
        <v>-25.917000000000002</v>
      </c>
      <c r="J181" s="77">
        <v>32.589383770591802</v>
      </c>
      <c r="K181" s="120">
        <v>-10.6991500691231</v>
      </c>
      <c r="L181" s="114">
        <v>73.147000000000006</v>
      </c>
      <c r="M181" s="76">
        <v>19.733000000000001</v>
      </c>
      <c r="N181" s="77">
        <v>44.1200065142257</v>
      </c>
      <c r="O181" s="77">
        <v>11.5306227436339</v>
      </c>
    </row>
    <row r="182" spans="1:15" s="48" customFormat="1" ht="19.649999999999999" customHeight="1" x14ac:dyDescent="0.25">
      <c r="A182" s="78"/>
      <c r="B182" s="75" t="s">
        <v>186</v>
      </c>
      <c r="C182" s="75" t="s">
        <v>243</v>
      </c>
      <c r="D182" s="79">
        <v>103.93</v>
      </c>
      <c r="E182" s="79">
        <v>103.93</v>
      </c>
      <c r="F182" s="80">
        <v>56.711466160285099</v>
      </c>
      <c r="G182" s="121">
        <v>56.711466160285099</v>
      </c>
      <c r="H182" s="130">
        <v>110.486</v>
      </c>
      <c r="I182" s="79">
        <v>6.556</v>
      </c>
      <c r="J182" s="80">
        <v>67.410616229408205</v>
      </c>
      <c r="K182" s="121">
        <v>10.6991500691231</v>
      </c>
      <c r="L182" s="115">
        <v>92.644000000000005</v>
      </c>
      <c r="M182" s="79">
        <v>-17.841999999999999</v>
      </c>
      <c r="N182" s="80">
        <v>55.8799934857743</v>
      </c>
      <c r="O182" s="80">
        <v>-11.5306227436339</v>
      </c>
    </row>
    <row r="183" spans="1:15" s="48" customFormat="1" ht="19.649999999999999" customHeight="1" x14ac:dyDescent="0.25">
      <c r="A183" s="81" t="s">
        <v>188</v>
      </c>
      <c r="B183" s="82"/>
      <c r="C183" s="82"/>
      <c r="D183" s="83">
        <v>183.261</v>
      </c>
      <c r="E183" s="83">
        <v>88.233999999999995</v>
      </c>
      <c r="F183" s="84">
        <v>100</v>
      </c>
      <c r="G183" s="122"/>
      <c r="H183" s="131">
        <v>163.9</v>
      </c>
      <c r="I183" s="83">
        <v>-19.361000000000001</v>
      </c>
      <c r="J183" s="84">
        <v>100</v>
      </c>
      <c r="K183" s="122"/>
      <c r="L183" s="116">
        <v>165.791</v>
      </c>
      <c r="M183" s="83">
        <v>1.89100000000001</v>
      </c>
      <c r="N183" s="84">
        <v>100</v>
      </c>
      <c r="O183" s="85"/>
    </row>
    <row r="184" spans="1:15" s="48" customFormat="1" ht="11.15" customHeight="1" x14ac:dyDescent="0.25">
      <c r="A184" s="86"/>
      <c r="B184" s="86"/>
      <c r="C184" s="87"/>
      <c r="D184" s="123"/>
      <c r="E184" s="123"/>
      <c r="F184" s="124"/>
      <c r="G184" s="125"/>
      <c r="H184" s="132"/>
      <c r="I184" s="123"/>
      <c r="J184" s="124"/>
      <c r="K184" s="125"/>
      <c r="L184" s="86"/>
      <c r="M184" s="86"/>
      <c r="N184" s="87"/>
      <c r="O184" s="87"/>
    </row>
    <row r="185" spans="1:15" s="48" customFormat="1" ht="19.649999999999999" customHeight="1" x14ac:dyDescent="0.25">
      <c r="A185" s="75" t="s">
        <v>244</v>
      </c>
      <c r="B185" s="75" t="s">
        <v>186</v>
      </c>
      <c r="C185" s="88" t="s">
        <v>155</v>
      </c>
      <c r="D185" s="79">
        <v>92.28</v>
      </c>
      <c r="E185" s="79">
        <v>-1.381</v>
      </c>
      <c r="F185" s="96">
        <f>D185/D$188</f>
        <v>0.38180509238955046</v>
      </c>
      <c r="G185" s="121">
        <v>4.8210535197515201</v>
      </c>
      <c r="H185" s="130">
        <v>89.581999999999994</v>
      </c>
      <c r="I185" s="79">
        <v>-2.698</v>
      </c>
      <c r="J185" s="96">
        <f t="shared" ref="J185:J187" si="21">H185/H$188</f>
        <v>0.2756810320420498</v>
      </c>
      <c r="K185" s="135">
        <f>J185-F185</f>
        <v>-0.10612406034750066</v>
      </c>
      <c r="L185" s="115">
        <v>116.831</v>
      </c>
      <c r="M185" s="79">
        <v>27.248999999999999</v>
      </c>
      <c r="N185" s="96">
        <f t="shared" ref="N185:N187" si="22">L185/L$188</f>
        <v>0.40139833711262285</v>
      </c>
      <c r="O185" s="96">
        <f t="shared" ref="O185:O187" si="23">N185-J185</f>
        <v>0.12571730507057305</v>
      </c>
    </row>
    <row r="186" spans="1:15" s="48" customFormat="1" ht="19.649999999999999" customHeight="1" x14ac:dyDescent="0.25">
      <c r="A186" s="78"/>
      <c r="B186" s="75" t="s">
        <v>195</v>
      </c>
      <c r="C186" s="75" t="s">
        <v>245</v>
      </c>
      <c r="D186" s="76">
        <v>103.41500000000001</v>
      </c>
      <c r="E186" s="76">
        <v>1.835</v>
      </c>
      <c r="F186" s="96">
        <f t="shared" ref="F186:F187" si="24">D186/D$188</f>
        <v>0.42787574370898745</v>
      </c>
      <c r="G186" s="120">
        <v>6.5576464070465796</v>
      </c>
      <c r="H186" s="129">
        <v>118.449</v>
      </c>
      <c r="I186" s="76">
        <v>15.034000000000001</v>
      </c>
      <c r="J186" s="96">
        <f t="shared" si="21"/>
        <v>0.36451678422393741</v>
      </c>
      <c r="K186" s="135">
        <f t="shared" ref="K186:K187" si="25">J186-F186</f>
        <v>-6.3358959485050048E-2</v>
      </c>
      <c r="L186" s="114">
        <v>114.98</v>
      </c>
      <c r="M186" s="76">
        <v>-3.4689999999999999</v>
      </c>
      <c r="N186" s="96">
        <f t="shared" si="22"/>
        <v>0.39503882361025217</v>
      </c>
      <c r="O186" s="96">
        <f t="shared" si="23"/>
        <v>3.0522039386314759E-2</v>
      </c>
    </row>
    <row r="187" spans="1:15" s="48" customFormat="1" ht="19.649999999999999" customHeight="1" x14ac:dyDescent="0.25">
      <c r="A187" s="78"/>
      <c r="B187" s="75" t="s">
        <v>199</v>
      </c>
      <c r="C187" s="75" t="s">
        <v>245</v>
      </c>
      <c r="D187" s="79">
        <v>45.999000000000002</v>
      </c>
      <c r="E187" s="79">
        <v>-39.165999999999997</v>
      </c>
      <c r="F187" s="96">
        <f t="shared" si="24"/>
        <v>0.1903191639014622</v>
      </c>
      <c r="G187" s="121">
        <v>-10.7333890401712</v>
      </c>
      <c r="H187" s="130">
        <v>116.917</v>
      </c>
      <c r="I187" s="79">
        <v>70.918000000000006</v>
      </c>
      <c r="J187" s="96">
        <f t="shared" si="21"/>
        <v>0.35980218373401285</v>
      </c>
      <c r="K187" s="135">
        <f t="shared" si="25"/>
        <v>0.16948301983255065</v>
      </c>
      <c r="L187" s="115">
        <v>59.249000000000002</v>
      </c>
      <c r="M187" s="79">
        <v>-57.667999999999999</v>
      </c>
      <c r="N187" s="96">
        <f t="shared" si="22"/>
        <v>0.20356283927712499</v>
      </c>
      <c r="O187" s="96">
        <f t="shared" si="23"/>
        <v>-0.15623934445688786</v>
      </c>
    </row>
    <row r="188" spans="1:15" s="48" customFormat="1" ht="19.649999999999999" customHeight="1" x14ac:dyDescent="0.25">
      <c r="A188" s="81" t="s">
        <v>188</v>
      </c>
      <c r="B188" s="82"/>
      <c r="C188" s="82"/>
      <c r="D188" s="83">
        <f>SUM(D185:D187)</f>
        <v>241.69399999999999</v>
      </c>
      <c r="E188" s="83">
        <f>SUM(E185:E187)</f>
        <v>-38.711999999999996</v>
      </c>
      <c r="F188" s="84">
        <v>100</v>
      </c>
      <c r="G188" s="122"/>
      <c r="H188" s="131">
        <f t="shared" ref="H188:I188" si="26">SUM(H185:H187)</f>
        <v>324.94799999999998</v>
      </c>
      <c r="I188" s="83">
        <f t="shared" si="26"/>
        <v>83.254000000000005</v>
      </c>
      <c r="J188" s="84">
        <v>100</v>
      </c>
      <c r="K188" s="122"/>
      <c r="L188" s="116">
        <f t="shared" ref="L188:M188" si="27">SUM(L185:L187)</f>
        <v>291.06</v>
      </c>
      <c r="M188" s="83">
        <f t="shared" si="27"/>
        <v>-33.888000000000005</v>
      </c>
      <c r="N188" s="84">
        <v>100</v>
      </c>
      <c r="O188" s="85"/>
    </row>
    <row r="189" spans="1:15" s="48" customFormat="1" ht="11.15" customHeight="1" x14ac:dyDescent="0.25">
      <c r="A189" s="86"/>
      <c r="B189" s="86"/>
      <c r="C189" s="87"/>
      <c r="D189" s="123"/>
      <c r="E189" s="123"/>
      <c r="F189" s="124"/>
      <c r="G189" s="125"/>
      <c r="H189" s="132"/>
      <c r="I189" s="123"/>
      <c r="J189" s="124"/>
      <c r="K189" s="125"/>
      <c r="L189" s="86"/>
      <c r="M189" s="86"/>
      <c r="N189" s="87"/>
      <c r="O189" s="87"/>
    </row>
    <row r="190" spans="1:15" s="48" customFormat="1" ht="19.649999999999999" customHeight="1" x14ac:dyDescent="0.25">
      <c r="A190" s="75" t="s">
        <v>246</v>
      </c>
      <c r="B190" s="75" t="s">
        <v>186</v>
      </c>
      <c r="C190" s="88" t="s">
        <v>156</v>
      </c>
      <c r="D190" s="79">
        <v>111.69499999999999</v>
      </c>
      <c r="E190" s="79">
        <v>7.8330000000000002</v>
      </c>
      <c r="F190" s="96">
        <f>D190/D$196</f>
        <v>0.18741117705192548</v>
      </c>
      <c r="G190" s="121">
        <v>2.65411670548845</v>
      </c>
      <c r="H190" s="130">
        <v>92.058999999999997</v>
      </c>
      <c r="I190" s="79">
        <v>-19.635999999999999</v>
      </c>
      <c r="J190" s="96">
        <f t="shared" ref="J190:J195" si="28">H190/H$196</f>
        <v>0.16343352607313225</v>
      </c>
      <c r="K190" s="135">
        <f>J190-F190</f>
        <v>-2.397765097879323E-2</v>
      </c>
      <c r="L190" s="115">
        <v>120.96</v>
      </c>
      <c r="M190" s="79">
        <v>28.901</v>
      </c>
      <c r="N190" s="96">
        <f t="shared" ref="N190:N195" si="29">L190/L$196</f>
        <v>0.15535097813578824</v>
      </c>
      <c r="O190" s="96">
        <f t="shared" ref="O190:O195" si="30">N190-J190</f>
        <v>-8.0825479373440035E-3</v>
      </c>
    </row>
    <row r="191" spans="1:15" s="48" customFormat="1" ht="19.649999999999999" customHeight="1" x14ac:dyDescent="0.25">
      <c r="A191" s="78"/>
      <c r="B191" s="75" t="s">
        <v>186</v>
      </c>
      <c r="C191" s="75" t="s">
        <v>247</v>
      </c>
      <c r="D191" s="76">
        <v>83.831999999999994</v>
      </c>
      <c r="E191" s="76">
        <v>2.0840000000000001</v>
      </c>
      <c r="F191" s="96">
        <f t="shared" ref="F191:F195" si="31">D191/D$196</f>
        <v>0.14066031420042988</v>
      </c>
      <c r="G191" s="120">
        <v>1.42231151120273</v>
      </c>
      <c r="H191" s="129">
        <v>46.164999999999999</v>
      </c>
      <c r="I191" s="76">
        <v>-37.667000000000002</v>
      </c>
      <c r="J191" s="96">
        <f t="shared" si="28"/>
        <v>8.1957317928351925E-2</v>
      </c>
      <c r="K191" s="135">
        <f t="shared" ref="K191:K195" si="32">J191-F191</f>
        <v>-5.8702996272077951E-2</v>
      </c>
      <c r="L191" s="114">
        <v>137.22900000000001</v>
      </c>
      <c r="M191" s="76">
        <v>91.063999999999993</v>
      </c>
      <c r="N191" s="96">
        <f t="shared" si="29"/>
        <v>0.17624553057701792</v>
      </c>
      <c r="O191" s="96">
        <f t="shared" si="30"/>
        <v>9.4288212648665992E-2</v>
      </c>
    </row>
    <row r="192" spans="1:15" s="48" customFormat="1" ht="19.649999999999999" customHeight="1" x14ac:dyDescent="0.25">
      <c r="A192" s="78"/>
      <c r="B192" s="75" t="s">
        <v>186</v>
      </c>
      <c r="C192" s="75" t="s">
        <v>248</v>
      </c>
      <c r="D192" s="79">
        <v>105.512</v>
      </c>
      <c r="E192" s="79">
        <v>-26.152000000000001</v>
      </c>
      <c r="F192" s="96">
        <f t="shared" si="31"/>
        <v>0.17703682450515029</v>
      </c>
      <c r="G192" s="121">
        <v>-2.52965196991916</v>
      </c>
      <c r="H192" s="130">
        <v>98.081000000000003</v>
      </c>
      <c r="I192" s="79">
        <v>-7.431</v>
      </c>
      <c r="J192" s="96">
        <f t="shared" si="28"/>
        <v>0.17412446008297813</v>
      </c>
      <c r="K192" s="135">
        <f t="shared" si="32"/>
        <v>-2.912364422172159E-3</v>
      </c>
      <c r="L192" s="115">
        <v>200.86099999999999</v>
      </c>
      <c r="M192" s="79">
        <v>102.78</v>
      </c>
      <c r="N192" s="96">
        <f t="shared" si="29"/>
        <v>0.25796918666776258</v>
      </c>
      <c r="O192" s="96">
        <f t="shared" si="30"/>
        <v>8.3844726584784451E-2</v>
      </c>
    </row>
    <row r="193" spans="1:15" s="48" customFormat="1" ht="19.649999999999999" customHeight="1" x14ac:dyDescent="0.25">
      <c r="A193" s="78"/>
      <c r="B193" s="75" t="s">
        <v>189</v>
      </c>
      <c r="C193" s="75" t="s">
        <v>249</v>
      </c>
      <c r="D193" s="76">
        <v>145.328</v>
      </c>
      <c r="E193" s="76">
        <v>-0.36899999999999999</v>
      </c>
      <c r="F193" s="96">
        <f t="shared" si="31"/>
        <v>0.2438434266404246</v>
      </c>
      <c r="G193" s="120">
        <v>1.8679130556094701</v>
      </c>
      <c r="H193" s="129">
        <v>131.91499999999999</v>
      </c>
      <c r="I193" s="76">
        <v>-13.413</v>
      </c>
      <c r="J193" s="96">
        <f t="shared" si="28"/>
        <v>0.23419039520239454</v>
      </c>
      <c r="K193" s="135">
        <f t="shared" si="32"/>
        <v>-9.653031438030063E-3</v>
      </c>
      <c r="L193" s="114">
        <v>122.07899999999999</v>
      </c>
      <c r="M193" s="76">
        <v>-9.8360000000000003</v>
      </c>
      <c r="N193" s="96">
        <f t="shared" si="29"/>
        <v>0.15678812880157816</v>
      </c>
      <c r="O193" s="96">
        <f t="shared" si="30"/>
        <v>-7.7402266400816377E-2</v>
      </c>
    </row>
    <row r="194" spans="1:15" s="48" customFormat="1" ht="19.649999999999999" customHeight="1" x14ac:dyDescent="0.25">
      <c r="A194" s="78"/>
      <c r="B194" s="75" t="s">
        <v>197</v>
      </c>
      <c r="C194" s="75" t="s">
        <v>250</v>
      </c>
      <c r="D194" s="79">
        <v>82.125</v>
      </c>
      <c r="E194" s="79">
        <v>-2.7080000000000002</v>
      </c>
      <c r="F194" s="96">
        <f t="shared" si="31"/>
        <v>0.13779616737892816</v>
      </c>
      <c r="G194" s="121">
        <v>0.68032964939059903</v>
      </c>
      <c r="H194" s="130">
        <v>109.479</v>
      </c>
      <c r="I194" s="79">
        <v>27.353999999999999</v>
      </c>
      <c r="J194" s="96">
        <f t="shared" si="28"/>
        <v>0.19435947599865788</v>
      </c>
      <c r="K194" s="135">
        <f t="shared" si="32"/>
        <v>5.6563308619729719E-2</v>
      </c>
      <c r="L194" s="115">
        <v>120.164</v>
      </c>
      <c r="M194" s="79">
        <v>10.685</v>
      </c>
      <c r="N194" s="96">
        <f t="shared" si="29"/>
        <v>0.15432866184448463</v>
      </c>
      <c r="O194" s="96">
        <f t="shared" si="30"/>
        <v>-4.0030814154173255E-2</v>
      </c>
    </row>
    <row r="195" spans="1:15" s="48" customFormat="1" ht="19.649999999999999" customHeight="1" x14ac:dyDescent="0.25">
      <c r="A195" s="78"/>
      <c r="B195" s="75" t="s">
        <v>199</v>
      </c>
      <c r="C195" s="75" t="s">
        <v>250</v>
      </c>
      <c r="D195" s="76">
        <v>67.497</v>
      </c>
      <c r="E195" s="76">
        <v>-41.502000000000002</v>
      </c>
      <c r="F195" s="96">
        <f t="shared" si="31"/>
        <v>0.11325209022314171</v>
      </c>
      <c r="G195" s="120">
        <v>-5.3371454294498202</v>
      </c>
      <c r="H195" s="129">
        <v>85.581999999999994</v>
      </c>
      <c r="I195" s="76">
        <v>18.085000000000001</v>
      </c>
      <c r="J195" s="96">
        <f t="shared" si="28"/>
        <v>0.1519348247144853</v>
      </c>
      <c r="K195" s="135">
        <f t="shared" si="32"/>
        <v>3.8682734491343587E-2</v>
      </c>
      <c r="L195" s="114">
        <v>77.331000000000003</v>
      </c>
      <c r="M195" s="76">
        <v>-8.2509999999999994</v>
      </c>
      <c r="N195" s="96">
        <f t="shared" si="29"/>
        <v>9.931751397336841E-2</v>
      </c>
      <c r="O195" s="96">
        <f t="shared" si="30"/>
        <v>-5.2617310741116891E-2</v>
      </c>
    </row>
    <row r="196" spans="1:15" s="48" customFormat="1" ht="19.649999999999999" customHeight="1" x14ac:dyDescent="0.25">
      <c r="A196" s="81" t="s">
        <v>188</v>
      </c>
      <c r="B196" s="82"/>
      <c r="C196" s="82"/>
      <c r="D196" s="83">
        <f>SUM(D190:D195)</f>
        <v>595.98899999999992</v>
      </c>
      <c r="E196" s="83">
        <f>SUM(E190:E195)</f>
        <v>-60.814</v>
      </c>
      <c r="F196" s="84">
        <v>100</v>
      </c>
      <c r="G196" s="122"/>
      <c r="H196" s="131">
        <f t="shared" ref="H196:I196" si="33">SUM(H190:H195)</f>
        <v>563.28099999999995</v>
      </c>
      <c r="I196" s="83">
        <f t="shared" si="33"/>
        <v>-32.707999999999991</v>
      </c>
      <c r="J196" s="84">
        <v>100</v>
      </c>
      <c r="K196" s="122"/>
      <c r="L196" s="116">
        <f t="shared" ref="L196:M196" si="34">SUM(L190:L195)</f>
        <v>778.62400000000002</v>
      </c>
      <c r="M196" s="83">
        <f t="shared" si="34"/>
        <v>215.34299999999999</v>
      </c>
      <c r="N196" s="84">
        <v>100</v>
      </c>
      <c r="O196" s="85"/>
    </row>
    <row r="197" spans="1:15" s="48" customFormat="1" ht="11.15" customHeight="1" x14ac:dyDescent="0.25">
      <c r="A197" s="86"/>
      <c r="B197" s="86"/>
      <c r="C197" s="87"/>
      <c r="D197" s="123"/>
      <c r="E197" s="123"/>
      <c r="F197" s="124"/>
      <c r="G197" s="125"/>
      <c r="H197" s="132"/>
      <c r="I197" s="123"/>
      <c r="J197" s="124"/>
      <c r="K197" s="125"/>
      <c r="L197" s="86"/>
      <c r="M197" s="86"/>
      <c r="N197" s="87"/>
      <c r="O197" s="87"/>
    </row>
    <row r="198" spans="1:15" s="48" customFormat="1" ht="19.649999999999999" customHeight="1" x14ac:dyDescent="0.25">
      <c r="A198" s="75" t="s">
        <v>251</v>
      </c>
      <c r="B198" s="75" t="s">
        <v>185</v>
      </c>
      <c r="C198" s="88" t="s">
        <v>31</v>
      </c>
      <c r="D198" s="79">
        <v>276.34199999999998</v>
      </c>
      <c r="E198" s="79">
        <v>51.725000000000001</v>
      </c>
      <c r="F198" s="96">
        <f>D198/D$208</f>
        <v>0.16810473833665474</v>
      </c>
      <c r="G198" s="121">
        <v>2.0413191354282598</v>
      </c>
      <c r="H198" s="130">
        <v>305.56</v>
      </c>
      <c r="I198" s="79">
        <v>29.218</v>
      </c>
      <c r="J198" s="96">
        <f t="shared" ref="J198:J207" si="35">H198/H$208</f>
        <v>0.1627065648126553</v>
      </c>
      <c r="K198" s="135">
        <f>J198-F198</f>
        <v>-5.3981735239994333E-3</v>
      </c>
      <c r="L198" s="115">
        <v>288.57400000000001</v>
      </c>
      <c r="M198" s="79">
        <v>-16.986000000000001</v>
      </c>
      <c r="N198" s="96">
        <f t="shared" ref="N198:N207" si="36">L198/L$208</f>
        <v>0.14287206648952105</v>
      </c>
      <c r="O198" s="96">
        <f t="shared" ref="O198:O207" si="37">N198-J198</f>
        <v>-1.9834498323134248E-2</v>
      </c>
    </row>
    <row r="199" spans="1:15" s="48" customFormat="1" ht="19.649999999999999" customHeight="1" x14ac:dyDescent="0.25">
      <c r="A199" s="75"/>
      <c r="B199" s="75" t="s">
        <v>185</v>
      </c>
      <c r="C199" s="75" t="s">
        <v>32</v>
      </c>
      <c r="D199" s="76">
        <v>38.497999999999998</v>
      </c>
      <c r="E199" s="76">
        <v>14.417</v>
      </c>
      <c r="F199" s="96">
        <f t="shared" ref="F199:F207" si="38">D199/D$208</f>
        <v>2.341915530930707E-2</v>
      </c>
      <c r="G199" s="120">
        <v>0.74046213890174095</v>
      </c>
      <c r="H199" s="129">
        <v>57.915999999999997</v>
      </c>
      <c r="I199" s="76">
        <v>19.417999999999999</v>
      </c>
      <c r="J199" s="96">
        <f t="shared" si="35"/>
        <v>3.0839486214457857E-2</v>
      </c>
      <c r="K199" s="135">
        <f t="shared" ref="K199:K207" si="39">J199-F199</f>
        <v>7.4203309051507869E-3</v>
      </c>
      <c r="L199" s="114">
        <v>59.581000000000003</v>
      </c>
      <c r="M199" s="76">
        <v>1.665</v>
      </c>
      <c r="N199" s="96">
        <f t="shared" si="36"/>
        <v>2.9498362962401856E-2</v>
      </c>
      <c r="O199" s="96">
        <f t="shared" si="37"/>
        <v>-1.3411232520560007E-3</v>
      </c>
    </row>
    <row r="200" spans="1:15" s="48" customFormat="1" ht="19.649999999999999" customHeight="1" x14ac:dyDescent="0.25">
      <c r="A200" s="78"/>
      <c r="B200" s="75" t="s">
        <v>186</v>
      </c>
      <c r="C200" s="75" t="s">
        <v>247</v>
      </c>
      <c r="D200" s="76">
        <v>83.831999999999994</v>
      </c>
      <c r="E200" s="76">
        <v>2.0840000000000001</v>
      </c>
      <c r="F200" s="96">
        <f t="shared" si="38"/>
        <v>5.0996795363131335E-2</v>
      </c>
      <c r="G200" s="120">
        <v>-0.241376390326214</v>
      </c>
      <c r="H200" s="129">
        <v>46.164999999999999</v>
      </c>
      <c r="I200" s="76">
        <v>-37.667000000000002</v>
      </c>
      <c r="J200" s="96">
        <f t="shared" si="35"/>
        <v>2.4582237742427775E-2</v>
      </c>
      <c r="K200" s="135">
        <f t="shared" si="39"/>
        <v>-2.641455762070356E-2</v>
      </c>
      <c r="L200" s="114">
        <v>137.22900000000001</v>
      </c>
      <c r="M200" s="76">
        <v>91.063999999999993</v>
      </c>
      <c r="N200" s="96">
        <f t="shared" si="36"/>
        <v>6.7941639968571263E-2</v>
      </c>
      <c r="O200" s="96">
        <f t="shared" si="37"/>
        <v>4.3359402226143484E-2</v>
      </c>
    </row>
    <row r="201" spans="1:15" s="48" customFormat="1" ht="19.649999999999999" customHeight="1" x14ac:dyDescent="0.25">
      <c r="A201" s="78"/>
      <c r="B201" s="75" t="s">
        <v>186</v>
      </c>
      <c r="C201" s="75" t="s">
        <v>248</v>
      </c>
      <c r="D201" s="79">
        <v>105.512</v>
      </c>
      <c r="E201" s="79">
        <v>-26.152000000000001</v>
      </c>
      <c r="F201" s="96">
        <f t="shared" si="38"/>
        <v>6.4185202218182968E-2</v>
      </c>
      <c r="G201" s="121">
        <v>-2.1237419153818902</v>
      </c>
      <c r="H201" s="130">
        <v>98.081000000000003</v>
      </c>
      <c r="I201" s="79">
        <v>-7.431</v>
      </c>
      <c r="J201" s="96">
        <f t="shared" si="35"/>
        <v>5.2226805155746972E-2</v>
      </c>
      <c r="K201" s="135">
        <f t="shared" si="39"/>
        <v>-1.1958397062435996E-2</v>
      </c>
      <c r="L201" s="115">
        <v>200.86099999999999</v>
      </c>
      <c r="M201" s="79">
        <v>102.78</v>
      </c>
      <c r="N201" s="96">
        <f t="shared" si="36"/>
        <v>9.9445640103237587E-2</v>
      </c>
      <c r="O201" s="96">
        <f t="shared" si="37"/>
        <v>4.7218834947490615E-2</v>
      </c>
    </row>
    <row r="202" spans="1:15" s="48" customFormat="1" ht="19.649999999999999" customHeight="1" x14ac:dyDescent="0.25">
      <c r="A202" s="78"/>
      <c r="B202" s="75" t="s">
        <v>195</v>
      </c>
      <c r="C202" s="75" t="s">
        <v>252</v>
      </c>
      <c r="D202" s="76">
        <v>506.108</v>
      </c>
      <c r="E202" s="76">
        <v>88.83</v>
      </c>
      <c r="F202" s="96">
        <f t="shared" si="38"/>
        <v>0.30787630150352702</v>
      </c>
      <c r="G202" s="120">
        <v>3.36529668779938</v>
      </c>
      <c r="H202" s="129">
        <v>671.57600000000002</v>
      </c>
      <c r="I202" s="76">
        <v>165.46799999999999</v>
      </c>
      <c r="J202" s="96">
        <f t="shared" si="35"/>
        <v>0.35760513146558381</v>
      </c>
      <c r="K202" s="135">
        <f t="shared" si="39"/>
        <v>4.9728829962056798E-2</v>
      </c>
      <c r="L202" s="114">
        <v>647.42700000000002</v>
      </c>
      <c r="M202" s="76">
        <v>-24.149000000000001</v>
      </c>
      <c r="N202" s="96">
        <f t="shared" si="36"/>
        <v>0.3205390416014996</v>
      </c>
      <c r="O202" s="96">
        <f t="shared" si="37"/>
        <v>-3.7066089864084217E-2</v>
      </c>
    </row>
    <row r="203" spans="1:15" s="48" customFormat="1" ht="19.649999999999999" customHeight="1" x14ac:dyDescent="0.25">
      <c r="A203" s="78"/>
      <c r="B203" s="75" t="s">
        <v>189</v>
      </c>
      <c r="C203" s="75" t="s">
        <v>249</v>
      </c>
      <c r="D203" s="79">
        <v>145.328</v>
      </c>
      <c r="E203" s="79">
        <v>-0.36899999999999999</v>
      </c>
      <c r="F203" s="96">
        <f t="shared" si="38"/>
        <v>8.8406125066002858E-2</v>
      </c>
      <c r="G203" s="121">
        <v>-0.67027624338435599</v>
      </c>
      <c r="H203" s="130">
        <v>131.91499999999999</v>
      </c>
      <c r="I203" s="79">
        <v>-13.413</v>
      </c>
      <c r="J203" s="96">
        <f t="shared" si="35"/>
        <v>7.024295227536792E-2</v>
      </c>
      <c r="K203" s="135">
        <f t="shared" si="39"/>
        <v>-1.8163172790634938E-2</v>
      </c>
      <c r="L203" s="115">
        <v>122.07899999999999</v>
      </c>
      <c r="M203" s="79">
        <v>-9.8360000000000003</v>
      </c>
      <c r="N203" s="96">
        <f t="shared" si="36"/>
        <v>6.0440923315940587E-2</v>
      </c>
      <c r="O203" s="96">
        <f t="shared" si="37"/>
        <v>-9.8020289594273335E-3</v>
      </c>
    </row>
    <row r="204" spans="1:15" s="48" customFormat="1" ht="19.649999999999999" customHeight="1" x14ac:dyDescent="0.25">
      <c r="A204" s="78"/>
      <c r="B204" s="75" t="s">
        <v>197</v>
      </c>
      <c r="C204" s="75" t="s">
        <v>250</v>
      </c>
      <c r="D204" s="76">
        <v>82.125</v>
      </c>
      <c r="E204" s="76">
        <v>-2.7080000000000002</v>
      </c>
      <c r="F204" s="96">
        <f t="shared" si="38"/>
        <v>4.9958390819700847E-2</v>
      </c>
      <c r="G204" s="120">
        <v>-0.53685941771655099</v>
      </c>
      <c r="H204" s="129">
        <v>109.479</v>
      </c>
      <c r="I204" s="76">
        <v>27.353999999999999</v>
      </c>
      <c r="J204" s="96">
        <f t="shared" si="35"/>
        <v>5.8296085904976723E-2</v>
      </c>
      <c r="K204" s="135">
        <f t="shared" si="39"/>
        <v>8.3376950852758758E-3</v>
      </c>
      <c r="L204" s="114">
        <v>120.164</v>
      </c>
      <c r="M204" s="76">
        <v>10.685</v>
      </c>
      <c r="N204" s="96">
        <f t="shared" si="36"/>
        <v>5.9492812927175724E-2</v>
      </c>
      <c r="O204" s="96">
        <f t="shared" si="37"/>
        <v>1.1967270221990012E-3</v>
      </c>
    </row>
    <row r="205" spans="1:15" s="48" customFormat="1" ht="19.649999999999999" customHeight="1" x14ac:dyDescent="0.25">
      <c r="A205" s="78"/>
      <c r="B205" s="75" t="s">
        <v>199</v>
      </c>
      <c r="C205" s="75" t="s">
        <v>250</v>
      </c>
      <c r="D205" s="79">
        <v>67.497</v>
      </c>
      <c r="E205" s="79">
        <v>-41.502000000000002</v>
      </c>
      <c r="F205" s="96">
        <f t="shared" si="38"/>
        <v>4.1059866120637417E-2</v>
      </c>
      <c r="G205" s="121">
        <v>-2.9253640493478499</v>
      </c>
      <c r="H205" s="130">
        <v>85.581999999999994</v>
      </c>
      <c r="I205" s="79">
        <v>18.085000000000001</v>
      </c>
      <c r="J205" s="96">
        <f t="shared" si="35"/>
        <v>4.557125680650826E-2</v>
      </c>
      <c r="K205" s="135">
        <f t="shared" si="39"/>
        <v>4.5113906858708433E-3</v>
      </c>
      <c r="L205" s="115">
        <v>77.331000000000003</v>
      </c>
      <c r="M205" s="79">
        <v>-8.2509999999999994</v>
      </c>
      <c r="N205" s="96">
        <f t="shared" si="36"/>
        <v>3.8286331317794228E-2</v>
      </c>
      <c r="O205" s="96">
        <f t="shared" si="37"/>
        <v>-7.2849254887140322E-3</v>
      </c>
    </row>
    <row r="206" spans="1:15" s="48" customFormat="1" ht="19.649999999999999" customHeight="1" x14ac:dyDescent="0.25">
      <c r="A206" s="78"/>
      <c r="B206" s="75" t="s">
        <v>190</v>
      </c>
      <c r="C206" s="75" t="s">
        <v>252</v>
      </c>
      <c r="D206" s="76">
        <v>263.81200000000001</v>
      </c>
      <c r="E206" s="76">
        <v>-1.9990000000000001</v>
      </c>
      <c r="F206" s="96">
        <f t="shared" si="38"/>
        <v>0.16048247182863831</v>
      </c>
      <c r="G206" s="120">
        <v>-1.30080956673712</v>
      </c>
      <c r="H206" s="129">
        <v>269.96100000000001</v>
      </c>
      <c r="I206" s="76">
        <v>6.1489999999999903</v>
      </c>
      <c r="J206" s="96">
        <f t="shared" si="35"/>
        <v>0.14375057907903271</v>
      </c>
      <c r="K206" s="135">
        <f t="shared" si="39"/>
        <v>-1.6731892749605598E-2</v>
      </c>
      <c r="L206" s="114">
        <v>261.73</v>
      </c>
      <c r="M206" s="76">
        <v>-8.2309999999999999</v>
      </c>
      <c r="N206" s="96">
        <f t="shared" si="36"/>
        <v>0.12958168775531526</v>
      </c>
      <c r="O206" s="96">
        <f t="shared" si="37"/>
        <v>-1.4168891323717459E-2</v>
      </c>
    </row>
    <row r="207" spans="1:15" s="48" customFormat="1" ht="19.649999999999999" customHeight="1" x14ac:dyDescent="0.25">
      <c r="A207" s="78"/>
      <c r="B207" s="75" t="s">
        <v>213</v>
      </c>
      <c r="C207" s="75" t="s">
        <v>252</v>
      </c>
      <c r="D207" s="79">
        <v>74.813999999999993</v>
      </c>
      <c r="E207" s="79">
        <v>-1.9339999999999999</v>
      </c>
      <c r="F207" s="96">
        <f t="shared" si="38"/>
        <v>4.5510953434217336E-2</v>
      </c>
      <c r="G207" s="121">
        <v>-0.45536044218788102</v>
      </c>
      <c r="H207" s="130">
        <v>101.747</v>
      </c>
      <c r="I207" s="79">
        <v>26.933</v>
      </c>
      <c r="J207" s="96">
        <f t="shared" si="35"/>
        <v>5.4178900543242696E-2</v>
      </c>
      <c r="K207" s="135">
        <f t="shared" si="39"/>
        <v>8.6679471090253604E-3</v>
      </c>
      <c r="L207" s="115">
        <v>104.831</v>
      </c>
      <c r="M207" s="79">
        <v>3.0840000000000001</v>
      </c>
      <c r="N207" s="96">
        <f t="shared" si="36"/>
        <v>5.1901493558542976E-2</v>
      </c>
      <c r="O207" s="96">
        <f t="shared" si="37"/>
        <v>-2.2774069846997202E-3</v>
      </c>
    </row>
    <row r="208" spans="1:15" s="48" customFormat="1" ht="19.649999999999999" customHeight="1" x14ac:dyDescent="0.25">
      <c r="A208" s="81" t="s">
        <v>188</v>
      </c>
      <c r="B208" s="82"/>
      <c r="C208" s="82"/>
      <c r="D208" s="83">
        <f>SUM(D198:D207)</f>
        <v>1643.8680000000002</v>
      </c>
      <c r="E208" s="83">
        <f>SUM(E198:E207)</f>
        <v>82.391999999999996</v>
      </c>
      <c r="F208" s="84">
        <v>99.999999999999901</v>
      </c>
      <c r="G208" s="122"/>
      <c r="H208" s="131">
        <f t="shared" ref="H208:I208" si="40">SUM(H198:H207)</f>
        <v>1877.982</v>
      </c>
      <c r="I208" s="83">
        <f t="shared" si="40"/>
        <v>234.11399999999995</v>
      </c>
      <c r="J208" s="84">
        <v>99.999999999999901</v>
      </c>
      <c r="K208" s="122"/>
      <c r="L208" s="116">
        <f t="shared" ref="L208:M208" si="41">SUM(L198:L207)</f>
        <v>2019.8069999999998</v>
      </c>
      <c r="M208" s="83">
        <f t="shared" si="41"/>
        <v>141.82499999999999</v>
      </c>
      <c r="N208" s="84">
        <v>100</v>
      </c>
      <c r="O208" s="85"/>
    </row>
    <row r="209" spans="1:15" s="48" customFormat="1" ht="11.15" customHeight="1" x14ac:dyDescent="0.25">
      <c r="A209" s="86"/>
      <c r="B209" s="86"/>
      <c r="C209" s="87"/>
      <c r="D209" s="123"/>
      <c r="E209" s="123"/>
      <c r="F209" s="124"/>
      <c r="G209" s="125"/>
      <c r="H209" s="132"/>
      <c r="I209" s="123"/>
      <c r="J209" s="124"/>
      <c r="K209" s="125"/>
      <c r="L209" s="86"/>
      <c r="M209" s="86"/>
      <c r="N209" s="87"/>
      <c r="O209" s="87"/>
    </row>
    <row r="210" spans="1:15" s="48" customFormat="1" ht="19.649999999999999" customHeight="1" x14ac:dyDescent="0.25">
      <c r="A210" s="74" t="s">
        <v>32</v>
      </c>
      <c r="B210" s="75" t="s">
        <v>185</v>
      </c>
      <c r="C210" s="75" t="s">
        <v>32</v>
      </c>
      <c r="D210" s="79">
        <v>38.497999999999998</v>
      </c>
      <c r="E210" s="79">
        <v>14.417</v>
      </c>
      <c r="F210" s="96">
        <f>D210/D$220</f>
        <v>2.341915530930707E-2</v>
      </c>
      <c r="G210" s="121">
        <v>0.74046213890174095</v>
      </c>
      <c r="H210" s="130">
        <v>57.915999999999997</v>
      </c>
      <c r="I210" s="79">
        <v>19.417999999999999</v>
      </c>
      <c r="J210" s="96">
        <f t="shared" ref="J210:J219" si="42">H210/H$220</f>
        <v>3.0839486214457857E-2</v>
      </c>
      <c r="K210" s="135">
        <f>J210-F210</f>
        <v>7.4203309051507869E-3</v>
      </c>
      <c r="L210" s="115">
        <v>59.581000000000003</v>
      </c>
      <c r="M210" s="79">
        <v>1.665</v>
      </c>
      <c r="N210" s="96">
        <f t="shared" ref="N210:N219" si="43">L210/L$220</f>
        <v>2.9498362962401856E-2</v>
      </c>
      <c r="O210" s="96">
        <f t="shared" ref="O210:O219" si="44">N210-J210</f>
        <v>-1.3411232520560007E-3</v>
      </c>
    </row>
    <row r="211" spans="1:15" s="48" customFormat="1" ht="19.649999999999999" customHeight="1" x14ac:dyDescent="0.25">
      <c r="A211" s="78"/>
      <c r="B211" s="75" t="s">
        <v>185</v>
      </c>
      <c r="C211" s="88" t="s">
        <v>31</v>
      </c>
      <c r="D211" s="76">
        <v>276.34199999999998</v>
      </c>
      <c r="E211" s="76">
        <v>51.725000000000001</v>
      </c>
      <c r="F211" s="96">
        <f t="shared" ref="F211:F219" si="45">D211/D$220</f>
        <v>0.16810473833665474</v>
      </c>
      <c r="G211" s="120">
        <v>2.0413191354282598</v>
      </c>
      <c r="H211" s="129">
        <v>305.56</v>
      </c>
      <c r="I211" s="76">
        <v>29.218</v>
      </c>
      <c r="J211" s="96">
        <f t="shared" si="42"/>
        <v>0.1627065648126553</v>
      </c>
      <c r="K211" s="135">
        <f t="shared" ref="K211:K219" si="46">J211-F211</f>
        <v>-5.3981735239994333E-3</v>
      </c>
      <c r="L211" s="114">
        <v>288.57400000000001</v>
      </c>
      <c r="M211" s="76">
        <v>-16.986000000000001</v>
      </c>
      <c r="N211" s="96">
        <f t="shared" si="43"/>
        <v>0.14287206648952105</v>
      </c>
      <c r="O211" s="96">
        <f t="shared" si="44"/>
        <v>-1.9834498323134248E-2</v>
      </c>
    </row>
    <row r="212" spans="1:15" s="48" customFormat="1" ht="19.649999999999999" customHeight="1" x14ac:dyDescent="0.25">
      <c r="A212" s="78"/>
      <c r="B212" s="75" t="s">
        <v>186</v>
      </c>
      <c r="C212" s="75" t="s">
        <v>247</v>
      </c>
      <c r="D212" s="79">
        <v>83.831999999999994</v>
      </c>
      <c r="E212" s="79">
        <v>2.0840000000000001</v>
      </c>
      <c r="F212" s="96">
        <f t="shared" si="45"/>
        <v>5.0996795363131335E-2</v>
      </c>
      <c r="G212" s="121">
        <v>-0.241376390326214</v>
      </c>
      <c r="H212" s="130">
        <v>46.164999999999999</v>
      </c>
      <c r="I212" s="79">
        <v>-37.667000000000002</v>
      </c>
      <c r="J212" s="96">
        <f t="shared" si="42"/>
        <v>2.4582237742427775E-2</v>
      </c>
      <c r="K212" s="135">
        <f t="shared" si="46"/>
        <v>-2.641455762070356E-2</v>
      </c>
      <c r="L212" s="115">
        <v>137.22900000000001</v>
      </c>
      <c r="M212" s="79">
        <v>91.063999999999993</v>
      </c>
      <c r="N212" s="96">
        <f t="shared" si="43"/>
        <v>6.7941639968571263E-2</v>
      </c>
      <c r="O212" s="96">
        <f t="shared" si="44"/>
        <v>4.3359402226143484E-2</v>
      </c>
    </row>
    <row r="213" spans="1:15" s="48" customFormat="1" ht="19.649999999999999" customHeight="1" x14ac:dyDescent="0.25">
      <c r="A213" s="78"/>
      <c r="B213" s="75" t="s">
        <v>186</v>
      </c>
      <c r="C213" s="88" t="s">
        <v>248</v>
      </c>
      <c r="D213" s="76">
        <v>105.512</v>
      </c>
      <c r="E213" s="76">
        <v>-26.152000000000001</v>
      </c>
      <c r="F213" s="96">
        <f t="shared" si="45"/>
        <v>6.4185202218182968E-2</v>
      </c>
      <c r="G213" s="120">
        <v>-2.1237419153818902</v>
      </c>
      <c r="H213" s="129">
        <v>98.081000000000003</v>
      </c>
      <c r="I213" s="76">
        <v>-7.431</v>
      </c>
      <c r="J213" s="96">
        <f t="shared" si="42"/>
        <v>5.2226805155746972E-2</v>
      </c>
      <c r="K213" s="135">
        <f t="shared" si="46"/>
        <v>-1.1958397062435996E-2</v>
      </c>
      <c r="L213" s="114">
        <v>200.86099999999999</v>
      </c>
      <c r="M213" s="76">
        <v>102.78</v>
      </c>
      <c r="N213" s="96">
        <f t="shared" si="43"/>
        <v>9.9445640103237587E-2</v>
      </c>
      <c r="O213" s="96">
        <f t="shared" si="44"/>
        <v>4.7218834947490615E-2</v>
      </c>
    </row>
    <row r="214" spans="1:15" s="48" customFormat="1" ht="19.649999999999999" customHeight="1" x14ac:dyDescent="0.25">
      <c r="A214" s="78"/>
      <c r="B214" s="75" t="s">
        <v>195</v>
      </c>
      <c r="C214" s="75" t="s">
        <v>252</v>
      </c>
      <c r="D214" s="79">
        <v>506.108</v>
      </c>
      <c r="E214" s="79">
        <v>88.83</v>
      </c>
      <c r="F214" s="96">
        <f t="shared" si="45"/>
        <v>0.30787630150352702</v>
      </c>
      <c r="G214" s="121">
        <v>3.36529668779938</v>
      </c>
      <c r="H214" s="130">
        <v>671.57600000000002</v>
      </c>
      <c r="I214" s="79">
        <v>165.46799999999999</v>
      </c>
      <c r="J214" s="96">
        <f t="shared" si="42"/>
        <v>0.35760513146558381</v>
      </c>
      <c r="K214" s="135">
        <f t="shared" si="46"/>
        <v>4.9728829962056798E-2</v>
      </c>
      <c r="L214" s="115">
        <v>647.42700000000002</v>
      </c>
      <c r="M214" s="79">
        <v>-24.149000000000001</v>
      </c>
      <c r="N214" s="96">
        <f t="shared" si="43"/>
        <v>0.3205390416014996</v>
      </c>
      <c r="O214" s="96">
        <f t="shared" si="44"/>
        <v>-3.7066089864084217E-2</v>
      </c>
    </row>
    <row r="215" spans="1:15" s="48" customFormat="1" ht="19.649999999999999" customHeight="1" x14ac:dyDescent="0.25">
      <c r="A215" s="78"/>
      <c r="B215" s="75" t="s">
        <v>189</v>
      </c>
      <c r="C215" s="75" t="s">
        <v>249</v>
      </c>
      <c r="D215" s="76">
        <v>145.328</v>
      </c>
      <c r="E215" s="76">
        <v>-0.36899999999999999</v>
      </c>
      <c r="F215" s="96">
        <f t="shared" si="45"/>
        <v>8.8406125066002858E-2</v>
      </c>
      <c r="G215" s="120">
        <v>-0.67027624338435599</v>
      </c>
      <c r="H215" s="129">
        <v>131.91499999999999</v>
      </c>
      <c r="I215" s="76">
        <v>-13.413</v>
      </c>
      <c r="J215" s="96">
        <f t="shared" si="42"/>
        <v>7.024295227536792E-2</v>
      </c>
      <c r="K215" s="135">
        <f t="shared" si="46"/>
        <v>-1.8163172790634938E-2</v>
      </c>
      <c r="L215" s="114">
        <v>122.07899999999999</v>
      </c>
      <c r="M215" s="76">
        <v>-9.8360000000000003</v>
      </c>
      <c r="N215" s="96">
        <f t="shared" si="43"/>
        <v>6.0440923315940587E-2</v>
      </c>
      <c r="O215" s="96">
        <f t="shared" si="44"/>
        <v>-9.8020289594273335E-3</v>
      </c>
    </row>
    <row r="216" spans="1:15" s="48" customFormat="1" ht="19.649999999999999" customHeight="1" x14ac:dyDescent="0.25">
      <c r="A216" s="78"/>
      <c r="B216" s="75" t="s">
        <v>197</v>
      </c>
      <c r="C216" s="75" t="s">
        <v>250</v>
      </c>
      <c r="D216" s="79">
        <v>82.125</v>
      </c>
      <c r="E216" s="79">
        <v>-2.7080000000000002</v>
      </c>
      <c r="F216" s="96">
        <f t="shared" si="45"/>
        <v>4.9958390819700847E-2</v>
      </c>
      <c r="G216" s="121">
        <v>-0.53685941771655099</v>
      </c>
      <c r="H216" s="130">
        <v>109.479</v>
      </c>
      <c r="I216" s="79">
        <v>27.353999999999999</v>
      </c>
      <c r="J216" s="96">
        <f t="shared" si="42"/>
        <v>5.8296085904976723E-2</v>
      </c>
      <c r="K216" s="135">
        <f t="shared" si="46"/>
        <v>8.3376950852758758E-3</v>
      </c>
      <c r="L216" s="115">
        <v>120.164</v>
      </c>
      <c r="M216" s="79">
        <v>10.685</v>
      </c>
      <c r="N216" s="96">
        <f t="shared" si="43"/>
        <v>5.9492812927175724E-2</v>
      </c>
      <c r="O216" s="96">
        <f t="shared" si="44"/>
        <v>1.1967270221990012E-3</v>
      </c>
    </row>
    <row r="217" spans="1:15" s="48" customFormat="1" ht="19.649999999999999" customHeight="1" x14ac:dyDescent="0.25">
      <c r="A217" s="78"/>
      <c r="B217" s="75" t="s">
        <v>199</v>
      </c>
      <c r="C217" s="75" t="s">
        <v>250</v>
      </c>
      <c r="D217" s="76">
        <v>67.497</v>
      </c>
      <c r="E217" s="76">
        <v>-41.502000000000002</v>
      </c>
      <c r="F217" s="96">
        <f t="shared" si="45"/>
        <v>4.1059866120637417E-2</v>
      </c>
      <c r="G217" s="120">
        <v>-2.9253640493478499</v>
      </c>
      <c r="H217" s="129">
        <v>85.581999999999994</v>
      </c>
      <c r="I217" s="76">
        <v>18.085000000000001</v>
      </c>
      <c r="J217" s="96">
        <f t="shared" si="42"/>
        <v>4.557125680650826E-2</v>
      </c>
      <c r="K217" s="135">
        <f t="shared" si="46"/>
        <v>4.5113906858708433E-3</v>
      </c>
      <c r="L217" s="114">
        <v>77.331000000000003</v>
      </c>
      <c r="M217" s="76">
        <v>-8.2509999999999994</v>
      </c>
      <c r="N217" s="96">
        <f t="shared" si="43"/>
        <v>3.8286331317794228E-2</v>
      </c>
      <c r="O217" s="96">
        <f t="shared" si="44"/>
        <v>-7.2849254887140322E-3</v>
      </c>
    </row>
    <row r="218" spans="1:15" s="48" customFormat="1" ht="19.649999999999999" customHeight="1" x14ac:dyDescent="0.25">
      <c r="A218" s="78"/>
      <c r="B218" s="75" t="s">
        <v>190</v>
      </c>
      <c r="C218" s="75" t="s">
        <v>252</v>
      </c>
      <c r="D218" s="79">
        <v>263.81200000000001</v>
      </c>
      <c r="E218" s="79">
        <v>-1.9990000000000001</v>
      </c>
      <c r="F218" s="96">
        <f t="shared" si="45"/>
        <v>0.16048247182863831</v>
      </c>
      <c r="G218" s="121">
        <v>-1.30080956673712</v>
      </c>
      <c r="H218" s="130">
        <v>269.96100000000001</v>
      </c>
      <c r="I218" s="79">
        <v>6.1489999999999903</v>
      </c>
      <c r="J218" s="96">
        <f t="shared" si="42"/>
        <v>0.14375057907903271</v>
      </c>
      <c r="K218" s="135">
        <f t="shared" si="46"/>
        <v>-1.6731892749605598E-2</v>
      </c>
      <c r="L218" s="115">
        <v>261.73</v>
      </c>
      <c r="M218" s="79">
        <v>-8.2309999999999999</v>
      </c>
      <c r="N218" s="96">
        <f t="shared" si="43"/>
        <v>0.12958168775531526</v>
      </c>
      <c r="O218" s="96">
        <f t="shared" si="44"/>
        <v>-1.4168891323717459E-2</v>
      </c>
    </row>
    <row r="219" spans="1:15" s="48" customFormat="1" ht="19.649999999999999" customHeight="1" x14ac:dyDescent="0.25">
      <c r="A219" s="78"/>
      <c r="B219" s="75" t="s">
        <v>213</v>
      </c>
      <c r="C219" s="75" t="s">
        <v>252</v>
      </c>
      <c r="D219" s="76">
        <v>74.813999999999993</v>
      </c>
      <c r="E219" s="76">
        <v>-1.9339999999999999</v>
      </c>
      <c r="F219" s="96">
        <f t="shared" si="45"/>
        <v>4.5510953434217336E-2</v>
      </c>
      <c r="G219" s="120">
        <v>-0.45536044218788102</v>
      </c>
      <c r="H219" s="129">
        <v>101.747</v>
      </c>
      <c r="I219" s="76">
        <v>26.933</v>
      </c>
      <c r="J219" s="96">
        <f t="shared" si="42"/>
        <v>5.4178900543242696E-2</v>
      </c>
      <c r="K219" s="135">
        <f t="shared" si="46"/>
        <v>8.6679471090253604E-3</v>
      </c>
      <c r="L219" s="114">
        <v>104.831</v>
      </c>
      <c r="M219" s="76">
        <v>3.0840000000000001</v>
      </c>
      <c r="N219" s="96">
        <f t="shared" si="43"/>
        <v>5.1901493558542976E-2</v>
      </c>
      <c r="O219" s="96">
        <f t="shared" si="44"/>
        <v>-2.2774069846997202E-3</v>
      </c>
    </row>
    <row r="220" spans="1:15" s="48" customFormat="1" ht="19.649999999999999" customHeight="1" x14ac:dyDescent="0.25">
      <c r="A220" s="81" t="s">
        <v>188</v>
      </c>
      <c r="B220" s="82"/>
      <c r="C220" s="82"/>
      <c r="D220" s="83">
        <f>SUM(D210:D219)</f>
        <v>1643.8680000000002</v>
      </c>
      <c r="E220" s="83">
        <f>SUM(E210:E219)</f>
        <v>82.391999999999996</v>
      </c>
      <c r="F220" s="84">
        <v>99.999999999999901</v>
      </c>
      <c r="G220" s="122"/>
      <c r="H220" s="131">
        <f t="shared" ref="H220:I220" si="47">SUM(H210:H219)</f>
        <v>1877.982</v>
      </c>
      <c r="I220" s="83">
        <f t="shared" si="47"/>
        <v>234.11399999999995</v>
      </c>
      <c r="J220" s="84">
        <v>99.999999999999901</v>
      </c>
      <c r="K220" s="122"/>
      <c r="L220" s="116">
        <f t="shared" ref="L220:M220" si="48">SUM(L210:L219)</f>
        <v>2019.8069999999998</v>
      </c>
      <c r="M220" s="83">
        <f t="shared" si="48"/>
        <v>141.82499999999999</v>
      </c>
      <c r="N220" s="84">
        <v>100</v>
      </c>
      <c r="O220" s="85"/>
    </row>
    <row r="221" spans="1:15" s="48" customFormat="1" ht="11.15" customHeight="1" x14ac:dyDescent="0.25">
      <c r="A221" s="86"/>
      <c r="B221" s="86"/>
      <c r="C221" s="87"/>
      <c r="D221" s="123"/>
      <c r="E221" s="123"/>
      <c r="F221" s="124"/>
      <c r="G221" s="125"/>
      <c r="H221" s="132"/>
      <c r="I221" s="123"/>
      <c r="J221" s="124"/>
      <c r="K221" s="125"/>
      <c r="L221" s="86"/>
      <c r="M221" s="86"/>
      <c r="N221" s="87"/>
      <c r="O221" s="87"/>
    </row>
    <row r="222" spans="1:15" s="48" customFormat="1" ht="19.649999999999999" customHeight="1" x14ac:dyDescent="0.25">
      <c r="A222" s="74" t="s">
        <v>33</v>
      </c>
      <c r="B222" s="75" t="s">
        <v>185</v>
      </c>
      <c r="C222" s="75" t="s">
        <v>33</v>
      </c>
      <c r="D222" s="79">
        <v>45.664999999999999</v>
      </c>
      <c r="E222" s="79">
        <v>-15.334</v>
      </c>
      <c r="F222" s="80">
        <v>14.2136798692709</v>
      </c>
      <c r="G222" s="121">
        <v>-4.5412779775016903</v>
      </c>
      <c r="H222" s="130">
        <v>69.915000000000006</v>
      </c>
      <c r="I222" s="79">
        <v>24.25</v>
      </c>
      <c r="J222" s="80">
        <v>18.4232161773309</v>
      </c>
      <c r="K222" s="121">
        <v>4.2095363080599997</v>
      </c>
      <c r="L222" s="115">
        <v>79.414000000000001</v>
      </c>
      <c r="M222" s="79">
        <v>9.4990000000000006</v>
      </c>
      <c r="N222" s="80">
        <v>11.508358029432401</v>
      </c>
      <c r="O222" s="80">
        <v>-6.9148581478984399</v>
      </c>
    </row>
    <row r="223" spans="1:15" s="48" customFormat="1" ht="19.649999999999999" customHeight="1" x14ac:dyDescent="0.25">
      <c r="A223" s="78"/>
      <c r="B223" s="75" t="s">
        <v>195</v>
      </c>
      <c r="C223" s="75" t="s">
        <v>253</v>
      </c>
      <c r="D223" s="76">
        <v>275.61</v>
      </c>
      <c r="E223" s="76">
        <v>11.367000000000001</v>
      </c>
      <c r="F223" s="77">
        <v>85.786320130729095</v>
      </c>
      <c r="G223" s="120">
        <v>4.5412779775016796</v>
      </c>
      <c r="H223" s="129">
        <v>309.57900000000001</v>
      </c>
      <c r="I223" s="76">
        <v>33.969000000000001</v>
      </c>
      <c r="J223" s="77">
        <v>81.5767838226691</v>
      </c>
      <c r="K223" s="120">
        <v>-4.2095363080599801</v>
      </c>
      <c r="L223" s="114">
        <v>303.82900000000001</v>
      </c>
      <c r="M223" s="76">
        <v>-5.75</v>
      </c>
      <c r="N223" s="77">
        <v>44.029678793719398</v>
      </c>
      <c r="O223" s="77">
        <v>-37.547105028949801</v>
      </c>
    </row>
    <row r="224" spans="1:15" s="48" customFormat="1" ht="19.649999999999999" customHeight="1" x14ac:dyDescent="0.25">
      <c r="A224" s="78"/>
      <c r="B224" s="75" t="s">
        <v>189</v>
      </c>
      <c r="C224" s="75" t="s">
        <v>237</v>
      </c>
      <c r="D224" s="79"/>
      <c r="E224" s="79"/>
      <c r="F224" s="80"/>
      <c r="G224" s="121"/>
      <c r="H224" s="130"/>
      <c r="I224" s="79"/>
      <c r="J224" s="80"/>
      <c r="K224" s="121"/>
      <c r="L224" s="115">
        <v>253.06399999999999</v>
      </c>
      <c r="M224" s="79">
        <v>253.06399999999999</v>
      </c>
      <c r="N224" s="80">
        <v>36.673018817340697</v>
      </c>
      <c r="O224" s="80">
        <v>36.673018817340697</v>
      </c>
    </row>
    <row r="225" spans="1:15" s="48" customFormat="1" ht="19.649999999999999" customHeight="1" x14ac:dyDescent="0.25">
      <c r="A225" s="78"/>
      <c r="B225" s="75" t="s">
        <v>199</v>
      </c>
      <c r="C225" s="75" t="s">
        <v>254</v>
      </c>
      <c r="D225" s="76"/>
      <c r="E225" s="76"/>
      <c r="F225" s="77"/>
      <c r="G225" s="120"/>
      <c r="H225" s="129"/>
      <c r="I225" s="76"/>
      <c r="J225" s="77"/>
      <c r="K225" s="120"/>
      <c r="L225" s="114">
        <v>53.747999999999998</v>
      </c>
      <c r="M225" s="76">
        <v>53.747999999999998</v>
      </c>
      <c r="N225" s="77">
        <v>7.78894435950758</v>
      </c>
      <c r="O225" s="77">
        <v>7.78894435950758</v>
      </c>
    </row>
    <row r="226" spans="1:15" s="48" customFormat="1" ht="19.649999999999999" customHeight="1" x14ac:dyDescent="0.25">
      <c r="A226" s="81" t="s">
        <v>188</v>
      </c>
      <c r="B226" s="82"/>
      <c r="C226" s="82"/>
      <c r="D226" s="83">
        <v>321.27499999999998</v>
      </c>
      <c r="E226" s="83">
        <v>-3.9670000000000001</v>
      </c>
      <c r="F226" s="84">
        <v>100</v>
      </c>
      <c r="G226" s="122"/>
      <c r="H226" s="131">
        <v>379.49400000000003</v>
      </c>
      <c r="I226" s="83">
        <v>58.219000000000001</v>
      </c>
      <c r="J226" s="84">
        <v>100</v>
      </c>
      <c r="K226" s="122"/>
      <c r="L226" s="116">
        <v>690.05499999999995</v>
      </c>
      <c r="M226" s="83">
        <v>310.56099999999998</v>
      </c>
      <c r="N226" s="84">
        <v>100</v>
      </c>
      <c r="O226" s="85"/>
    </row>
    <row r="227" spans="1:15" s="48" customFormat="1" ht="11.15" customHeight="1" x14ac:dyDescent="0.25">
      <c r="A227" s="86"/>
      <c r="B227" s="86"/>
      <c r="C227" s="87"/>
      <c r="D227" s="123"/>
      <c r="E227" s="123"/>
      <c r="F227" s="124"/>
      <c r="G227" s="125"/>
      <c r="H227" s="132"/>
      <c r="I227" s="123"/>
      <c r="J227" s="124"/>
      <c r="K227" s="125"/>
      <c r="L227" s="86"/>
      <c r="M227" s="86"/>
      <c r="N227" s="87"/>
      <c r="O227" s="87"/>
    </row>
    <row r="228" spans="1:15" s="48" customFormat="1" ht="19.649999999999999" customHeight="1" x14ac:dyDescent="0.25">
      <c r="A228" s="74" t="s">
        <v>34</v>
      </c>
      <c r="B228" s="75" t="s">
        <v>185</v>
      </c>
      <c r="C228" s="75" t="s">
        <v>34</v>
      </c>
      <c r="D228" s="79">
        <v>68.498000000000005</v>
      </c>
      <c r="E228" s="79">
        <v>0.66600000000000004</v>
      </c>
      <c r="F228" s="80">
        <v>17.7827276645015</v>
      </c>
      <c r="G228" s="121">
        <v>-2.9507316003275199</v>
      </c>
      <c r="H228" s="130">
        <v>84.914000000000001</v>
      </c>
      <c r="I228" s="79">
        <v>16.416</v>
      </c>
      <c r="J228" s="80">
        <v>22.610089520127399</v>
      </c>
      <c r="K228" s="121">
        <v>4.82736185562585</v>
      </c>
      <c r="L228" s="115">
        <v>47.780999999999999</v>
      </c>
      <c r="M228" s="79">
        <v>-37.133000000000003</v>
      </c>
      <c r="N228" s="80">
        <v>12.021193892415299</v>
      </c>
      <c r="O228" s="80">
        <v>-10.588895627712001</v>
      </c>
    </row>
    <row r="229" spans="1:15" s="48" customFormat="1" ht="19.649999999999999" customHeight="1" x14ac:dyDescent="0.25">
      <c r="A229" s="78"/>
      <c r="B229" s="75" t="s">
        <v>186</v>
      </c>
      <c r="C229" s="75" t="s">
        <v>34</v>
      </c>
      <c r="D229" s="76">
        <v>54.581000000000003</v>
      </c>
      <c r="E229" s="76">
        <v>14.583</v>
      </c>
      <c r="F229" s="77">
        <v>14.1697430385728</v>
      </c>
      <c r="G229" s="120">
        <v>1.94399554956121</v>
      </c>
      <c r="H229" s="129">
        <v>45.914000000000001</v>
      </c>
      <c r="I229" s="76">
        <v>-8.6669999999999998</v>
      </c>
      <c r="J229" s="77">
        <v>12.225541727243201</v>
      </c>
      <c r="K229" s="120">
        <v>-1.94420131132957</v>
      </c>
      <c r="L229" s="114">
        <v>76.745999999999995</v>
      </c>
      <c r="M229" s="76">
        <v>30.832000000000001</v>
      </c>
      <c r="N229" s="77">
        <v>19.3084813308074</v>
      </c>
      <c r="O229" s="77">
        <v>7.0829396035641796</v>
      </c>
    </row>
    <row r="230" spans="1:15" s="48" customFormat="1" ht="19.649999999999999" customHeight="1" x14ac:dyDescent="0.25">
      <c r="A230" s="78"/>
      <c r="B230" s="75" t="s">
        <v>189</v>
      </c>
      <c r="C230" s="75" t="s">
        <v>34</v>
      </c>
      <c r="D230" s="79">
        <v>218.94900000000001</v>
      </c>
      <c r="E230" s="79">
        <v>49.616999999999997</v>
      </c>
      <c r="F230" s="80">
        <v>56.841228056511802</v>
      </c>
      <c r="G230" s="121">
        <v>5.0833833190422704</v>
      </c>
      <c r="H230" s="130">
        <v>216.61500000000001</v>
      </c>
      <c r="I230" s="79">
        <v>-2.3340000000000001</v>
      </c>
      <c r="J230" s="80">
        <v>57.678174875784798</v>
      </c>
      <c r="K230" s="121">
        <v>0.83694681927303805</v>
      </c>
      <c r="L230" s="115">
        <v>218.33</v>
      </c>
      <c r="M230" s="79">
        <v>1.7150000000000001</v>
      </c>
      <c r="N230" s="80">
        <v>54.929517225069297</v>
      </c>
      <c r="O230" s="80">
        <v>-2.7486576507154701</v>
      </c>
    </row>
    <row r="231" spans="1:15" s="48" customFormat="1" ht="19.649999999999999" customHeight="1" x14ac:dyDescent="0.25">
      <c r="A231" s="78"/>
      <c r="B231" s="75" t="s">
        <v>190</v>
      </c>
      <c r="C231" s="75" t="s">
        <v>255</v>
      </c>
      <c r="D231" s="76">
        <v>43.165999999999997</v>
      </c>
      <c r="E231" s="76">
        <v>-6.8339999999999996</v>
      </c>
      <c r="F231" s="77">
        <v>11.2063012404139</v>
      </c>
      <c r="G231" s="120">
        <v>-4.07664726827596</v>
      </c>
      <c r="H231" s="129">
        <v>28.114999999999998</v>
      </c>
      <c r="I231" s="76">
        <v>-15.051</v>
      </c>
      <c r="J231" s="77">
        <v>7.4861938768445899</v>
      </c>
      <c r="K231" s="120">
        <v>-3.7201073635693298</v>
      </c>
      <c r="L231" s="114">
        <v>54.616</v>
      </c>
      <c r="M231" s="76">
        <v>26.501000000000001</v>
      </c>
      <c r="N231" s="77">
        <v>13.740807551707899</v>
      </c>
      <c r="O231" s="77">
        <v>6.2546136748633199</v>
      </c>
    </row>
    <row r="232" spans="1:15" s="48" customFormat="1" ht="19.649999999999999" customHeight="1" x14ac:dyDescent="0.25">
      <c r="A232" s="81" t="s">
        <v>188</v>
      </c>
      <c r="B232" s="82"/>
      <c r="C232" s="82"/>
      <c r="D232" s="83">
        <v>385.19400000000002</v>
      </c>
      <c r="E232" s="83">
        <v>58.031999999999996</v>
      </c>
      <c r="F232" s="84">
        <v>100</v>
      </c>
      <c r="G232" s="122"/>
      <c r="H232" s="131">
        <v>375.55799999999999</v>
      </c>
      <c r="I232" s="83">
        <v>-9.6359999999999992</v>
      </c>
      <c r="J232" s="84">
        <v>100</v>
      </c>
      <c r="K232" s="122"/>
      <c r="L232" s="116">
        <v>397.47300000000001</v>
      </c>
      <c r="M232" s="83">
        <v>21.914999999999999</v>
      </c>
      <c r="N232" s="84">
        <v>100</v>
      </c>
      <c r="O232" s="85"/>
    </row>
    <row r="233" spans="1:15" s="48" customFormat="1" ht="11.15" customHeight="1" x14ac:dyDescent="0.25">
      <c r="A233" s="86"/>
      <c r="B233" s="86"/>
      <c r="C233" s="87"/>
      <c r="D233" s="123"/>
      <c r="E233" s="123"/>
      <c r="F233" s="124"/>
      <c r="G233" s="125"/>
      <c r="H233" s="132"/>
      <c r="I233" s="123"/>
      <c r="J233" s="124"/>
      <c r="K233" s="125"/>
      <c r="L233" s="86"/>
      <c r="M233" s="86"/>
      <c r="N233" s="87"/>
      <c r="O233" s="87"/>
    </row>
    <row r="234" spans="1:15" s="48" customFormat="1" ht="19.649999999999999" customHeight="1" x14ac:dyDescent="0.25">
      <c r="A234" s="74" t="s">
        <v>35</v>
      </c>
      <c r="B234" s="75" t="s">
        <v>185</v>
      </c>
      <c r="C234" s="75" t="s">
        <v>35</v>
      </c>
      <c r="D234" s="79">
        <v>31.998000000000001</v>
      </c>
      <c r="E234" s="79">
        <v>3.3330000000000002</v>
      </c>
      <c r="F234" s="80">
        <v>14.408451084754001</v>
      </c>
      <c r="G234" s="121">
        <v>-0.87995660611775295</v>
      </c>
      <c r="H234" s="130">
        <v>37.164999999999999</v>
      </c>
      <c r="I234" s="79">
        <v>5.1669999999999998</v>
      </c>
      <c r="J234" s="80">
        <v>16.546458305507301</v>
      </c>
      <c r="K234" s="121">
        <v>2.1380072207533201</v>
      </c>
      <c r="L234" s="115">
        <v>30.832000000000001</v>
      </c>
      <c r="M234" s="79">
        <v>-6.3330000000000002</v>
      </c>
      <c r="N234" s="80">
        <v>6.4192143374667898</v>
      </c>
      <c r="O234" s="80">
        <v>-10.127243968040499</v>
      </c>
    </row>
    <row r="235" spans="1:15" s="48" customFormat="1" ht="19.649999999999999" customHeight="1" x14ac:dyDescent="0.25">
      <c r="A235" s="78"/>
      <c r="B235" s="75" t="s">
        <v>186</v>
      </c>
      <c r="C235" s="75" t="s">
        <v>256</v>
      </c>
      <c r="D235" s="76">
        <v>139.24700000000001</v>
      </c>
      <c r="E235" s="76">
        <v>35.747999999999998</v>
      </c>
      <c r="F235" s="77">
        <v>62.701843496429198</v>
      </c>
      <c r="G235" s="120">
        <v>7.5009048047307303</v>
      </c>
      <c r="H235" s="129">
        <v>128.613</v>
      </c>
      <c r="I235" s="76">
        <v>-10.634</v>
      </c>
      <c r="J235" s="77">
        <v>57.260585014024301</v>
      </c>
      <c r="K235" s="120">
        <v>-5.4412584824048702</v>
      </c>
      <c r="L235" s="114">
        <v>157.41300000000001</v>
      </c>
      <c r="M235" s="76">
        <v>28.8</v>
      </c>
      <c r="N235" s="77">
        <v>32.773345436678099</v>
      </c>
      <c r="O235" s="77">
        <v>-24.487239577346202</v>
      </c>
    </row>
    <row r="236" spans="1:15" s="48" customFormat="1" ht="19.649999999999999" customHeight="1" x14ac:dyDescent="0.25">
      <c r="A236" s="78"/>
      <c r="B236" s="75" t="s">
        <v>189</v>
      </c>
      <c r="C236" s="75" t="s">
        <v>237</v>
      </c>
      <c r="D236" s="79"/>
      <c r="E236" s="79"/>
      <c r="F236" s="80"/>
      <c r="G236" s="121"/>
      <c r="H236" s="130"/>
      <c r="I236" s="79"/>
      <c r="J236" s="80"/>
      <c r="K236" s="121"/>
      <c r="L236" s="115">
        <v>253.06399999999999</v>
      </c>
      <c r="M236" s="79">
        <v>253.06399999999999</v>
      </c>
      <c r="N236" s="80">
        <v>52.687858624049603</v>
      </c>
      <c r="O236" s="80">
        <v>52.687858624049603</v>
      </c>
    </row>
    <row r="237" spans="1:15" s="48" customFormat="1" ht="19.649999999999999" customHeight="1" x14ac:dyDescent="0.25">
      <c r="A237" s="78"/>
      <c r="B237" s="75" t="s">
        <v>199</v>
      </c>
      <c r="C237" s="75" t="s">
        <v>35</v>
      </c>
      <c r="D237" s="76">
        <v>50.832999999999998</v>
      </c>
      <c r="E237" s="76">
        <v>-4.4980000000000002</v>
      </c>
      <c r="F237" s="77">
        <v>22.889705418816799</v>
      </c>
      <c r="G237" s="120">
        <v>-6.6209481986129797</v>
      </c>
      <c r="H237" s="129">
        <v>58.832000000000001</v>
      </c>
      <c r="I237" s="76">
        <v>7.9989999999999997</v>
      </c>
      <c r="J237" s="77">
        <v>26.192956680468399</v>
      </c>
      <c r="K237" s="120">
        <v>3.3032512616515501</v>
      </c>
      <c r="L237" s="114">
        <v>38.999000000000002</v>
      </c>
      <c r="M237" s="76">
        <v>-19.832999999999998</v>
      </c>
      <c r="N237" s="77">
        <v>8.1195816018055105</v>
      </c>
      <c r="O237" s="77">
        <v>-18.073375078662899</v>
      </c>
    </row>
    <row r="238" spans="1:15" s="48" customFormat="1" ht="19.649999999999999" customHeight="1" x14ac:dyDescent="0.25">
      <c r="A238" s="81" t="s">
        <v>188</v>
      </c>
      <c r="B238" s="82"/>
      <c r="C238" s="82"/>
      <c r="D238" s="83">
        <v>222.078</v>
      </c>
      <c r="E238" s="83">
        <v>34.582999999999998</v>
      </c>
      <c r="F238" s="84">
        <v>100</v>
      </c>
      <c r="G238" s="122"/>
      <c r="H238" s="131">
        <v>224.61</v>
      </c>
      <c r="I238" s="83">
        <v>2.532</v>
      </c>
      <c r="J238" s="84">
        <v>100</v>
      </c>
      <c r="K238" s="122"/>
      <c r="L238" s="116">
        <v>480.30799999999999</v>
      </c>
      <c r="M238" s="83">
        <v>255.69800000000001</v>
      </c>
      <c r="N238" s="84">
        <v>100</v>
      </c>
      <c r="O238" s="85"/>
    </row>
    <row r="239" spans="1:15" s="48" customFormat="1" ht="11.15" customHeight="1" x14ac:dyDescent="0.25">
      <c r="A239" s="86"/>
      <c r="B239" s="86"/>
      <c r="C239" s="87"/>
      <c r="D239" s="123"/>
      <c r="E239" s="123"/>
      <c r="F239" s="124"/>
      <c r="G239" s="125"/>
      <c r="H239" s="132"/>
      <c r="I239" s="123"/>
      <c r="J239" s="124"/>
      <c r="K239" s="125"/>
      <c r="L239" s="86"/>
      <c r="M239" s="86"/>
      <c r="N239" s="87"/>
      <c r="O239" s="87"/>
    </row>
    <row r="240" spans="1:15" s="48" customFormat="1" ht="19.649999999999999" customHeight="1" x14ac:dyDescent="0.25">
      <c r="A240" s="74" t="s">
        <v>36</v>
      </c>
      <c r="B240" s="75" t="s">
        <v>185</v>
      </c>
      <c r="C240" s="75" t="s">
        <v>36</v>
      </c>
      <c r="D240" s="79">
        <v>190.07599999999999</v>
      </c>
      <c r="E240" s="79">
        <v>14.664999999999999</v>
      </c>
      <c r="F240" s="80">
        <v>36.682523906477698</v>
      </c>
      <c r="G240" s="121">
        <v>1.0108132156002201</v>
      </c>
      <c r="H240" s="130">
        <v>182.61500000000001</v>
      </c>
      <c r="I240" s="79">
        <v>-7.4610000000000003</v>
      </c>
      <c r="J240" s="80">
        <v>37.196934051138498</v>
      </c>
      <c r="K240" s="121">
        <v>0.51441014466085</v>
      </c>
      <c r="L240" s="115">
        <v>145.745</v>
      </c>
      <c r="M240" s="79">
        <v>-36.869999999999997</v>
      </c>
      <c r="N240" s="80">
        <v>22.7506521036685</v>
      </c>
      <c r="O240" s="80">
        <v>-14.44628194747</v>
      </c>
    </row>
    <row r="241" spans="1:15" s="48" customFormat="1" ht="19.649999999999999" customHeight="1" x14ac:dyDescent="0.25">
      <c r="A241" s="78"/>
      <c r="B241" s="75" t="s">
        <v>189</v>
      </c>
      <c r="C241" s="75" t="s">
        <v>237</v>
      </c>
      <c r="D241" s="76"/>
      <c r="E241" s="76"/>
      <c r="F241" s="77"/>
      <c r="G241" s="120"/>
      <c r="H241" s="129"/>
      <c r="I241" s="76"/>
      <c r="J241" s="77"/>
      <c r="K241" s="120"/>
      <c r="L241" s="114">
        <v>253.06399999999999</v>
      </c>
      <c r="M241" s="76">
        <v>253.06399999999999</v>
      </c>
      <c r="N241" s="77">
        <v>39.503043150452903</v>
      </c>
      <c r="O241" s="77">
        <v>39.503043150452903</v>
      </c>
    </row>
    <row r="242" spans="1:15" s="48" customFormat="1" ht="19.649999999999999" customHeight="1" x14ac:dyDescent="0.25">
      <c r="A242" s="78"/>
      <c r="B242" s="75" t="s">
        <v>189</v>
      </c>
      <c r="C242" s="75" t="s">
        <v>257</v>
      </c>
      <c r="D242" s="79">
        <v>160.36000000000001</v>
      </c>
      <c r="E242" s="79">
        <v>-7.3029999999999999</v>
      </c>
      <c r="F242" s="80">
        <v>30.947671108623702</v>
      </c>
      <c r="G242" s="121">
        <v>-3.1484005719697898</v>
      </c>
      <c r="H242" s="130">
        <v>148.24700000000001</v>
      </c>
      <c r="I242" s="79">
        <v>-12.113</v>
      </c>
      <c r="J242" s="80">
        <v>30.1965001904506</v>
      </c>
      <c r="K242" s="121">
        <v>-0.75117091817312298</v>
      </c>
      <c r="L242" s="115">
        <v>113.979</v>
      </c>
      <c r="M242" s="79">
        <v>-34.268000000000001</v>
      </c>
      <c r="N242" s="80">
        <v>17.792010539806</v>
      </c>
      <c r="O242" s="80">
        <v>-12.4044896506445</v>
      </c>
    </row>
    <row r="243" spans="1:15" s="48" customFormat="1" ht="19.649999999999999" customHeight="1" x14ac:dyDescent="0.25">
      <c r="A243" s="78"/>
      <c r="B243" s="75" t="s">
        <v>197</v>
      </c>
      <c r="C243" s="75" t="s">
        <v>258</v>
      </c>
      <c r="D243" s="76">
        <v>42.314999999999998</v>
      </c>
      <c r="E243" s="76">
        <v>3.4830000000000001</v>
      </c>
      <c r="F243" s="77">
        <v>8.16631767873168</v>
      </c>
      <c r="G243" s="120">
        <v>0.269413439270341</v>
      </c>
      <c r="H243" s="129">
        <v>47.082000000000001</v>
      </c>
      <c r="I243" s="76">
        <v>4.7670000000000003</v>
      </c>
      <c r="J243" s="77">
        <v>9.5901544177406208</v>
      </c>
      <c r="K243" s="120">
        <v>1.4238367390089399</v>
      </c>
      <c r="L243" s="114">
        <v>38.332999999999998</v>
      </c>
      <c r="M243" s="76">
        <v>-8.7490000000000006</v>
      </c>
      <c r="N243" s="77">
        <v>5.9837438477472604</v>
      </c>
      <c r="O243" s="77">
        <v>-3.60641056999336</v>
      </c>
    </row>
    <row r="244" spans="1:15" s="48" customFormat="1" ht="19.649999999999999" customHeight="1" x14ac:dyDescent="0.25">
      <c r="A244" s="78"/>
      <c r="B244" s="75" t="s">
        <v>192</v>
      </c>
      <c r="C244" s="75" t="s">
        <v>257</v>
      </c>
      <c r="D244" s="79">
        <v>125.414</v>
      </c>
      <c r="E244" s="79">
        <v>15.583</v>
      </c>
      <c r="F244" s="80">
        <v>24.203487306166899</v>
      </c>
      <c r="G244" s="121">
        <v>1.86817391709922</v>
      </c>
      <c r="H244" s="130">
        <v>112.997</v>
      </c>
      <c r="I244" s="79">
        <v>-12.417</v>
      </c>
      <c r="J244" s="80">
        <v>23.016411340670299</v>
      </c>
      <c r="K244" s="121">
        <v>-1.18707596549669</v>
      </c>
      <c r="L244" s="115">
        <v>89.498000000000005</v>
      </c>
      <c r="M244" s="79">
        <v>-23.498999999999999</v>
      </c>
      <c r="N244" s="80">
        <v>13.970550358325299</v>
      </c>
      <c r="O244" s="80">
        <v>-9.0458609823449496</v>
      </c>
    </row>
    <row r="245" spans="1:15" s="48" customFormat="1" ht="19.649999999999999" customHeight="1" x14ac:dyDescent="0.25">
      <c r="A245" s="81" t="s">
        <v>188</v>
      </c>
      <c r="B245" s="82"/>
      <c r="C245" s="82"/>
      <c r="D245" s="83">
        <v>518.16499999999996</v>
      </c>
      <c r="E245" s="83">
        <v>26.428000000000001</v>
      </c>
      <c r="F245" s="84">
        <v>100</v>
      </c>
      <c r="G245" s="122"/>
      <c r="H245" s="131">
        <v>490.94099999999997</v>
      </c>
      <c r="I245" s="83">
        <v>-27.224</v>
      </c>
      <c r="J245" s="84">
        <v>100</v>
      </c>
      <c r="K245" s="122"/>
      <c r="L245" s="116">
        <v>640.61900000000003</v>
      </c>
      <c r="M245" s="83">
        <v>149.678</v>
      </c>
      <c r="N245" s="84">
        <v>100</v>
      </c>
      <c r="O245" s="85"/>
    </row>
    <row r="246" spans="1:15" s="48" customFormat="1" ht="11.15" customHeight="1" x14ac:dyDescent="0.25">
      <c r="A246" s="86"/>
      <c r="B246" s="86"/>
      <c r="C246" s="87"/>
      <c r="D246" s="123"/>
      <c r="E246" s="123"/>
      <c r="F246" s="124"/>
      <c r="G246" s="125"/>
      <c r="H246" s="132"/>
      <c r="I246" s="123"/>
      <c r="J246" s="124"/>
      <c r="K246" s="125"/>
      <c r="L246" s="86"/>
      <c r="M246" s="86"/>
      <c r="N246" s="87"/>
      <c r="O246" s="87"/>
    </row>
    <row r="247" spans="1:15" s="48" customFormat="1" ht="19.649999999999999" customHeight="1" x14ac:dyDescent="0.25">
      <c r="A247" s="74" t="s">
        <v>259</v>
      </c>
      <c r="B247" s="75" t="s">
        <v>185</v>
      </c>
      <c r="C247" s="75" t="s">
        <v>259</v>
      </c>
      <c r="D247" s="76"/>
      <c r="E247" s="76"/>
      <c r="F247" s="77"/>
      <c r="G247" s="120"/>
      <c r="H247" s="129"/>
      <c r="I247" s="76"/>
      <c r="J247" s="77"/>
      <c r="K247" s="120"/>
      <c r="L247" s="114">
        <v>215.53</v>
      </c>
      <c r="M247" s="76">
        <v>215.53</v>
      </c>
      <c r="N247" s="77">
        <v>47.058129988995802</v>
      </c>
      <c r="O247" s="77">
        <v>47.058129988995802</v>
      </c>
    </row>
    <row r="248" spans="1:15" s="48" customFormat="1" ht="19.649999999999999" customHeight="1" x14ac:dyDescent="0.25">
      <c r="A248" s="78"/>
      <c r="B248" s="75" t="s">
        <v>185</v>
      </c>
      <c r="C248" s="75" t="s">
        <v>38</v>
      </c>
      <c r="D248" s="79">
        <v>207.33</v>
      </c>
      <c r="E248" s="79">
        <v>11.465</v>
      </c>
      <c r="F248" s="80">
        <v>66.188019563024298</v>
      </c>
      <c r="G248" s="121">
        <v>0.46834610623629702</v>
      </c>
      <c r="H248" s="130">
        <v>219.495</v>
      </c>
      <c r="I248" s="79">
        <v>12.164999999999999</v>
      </c>
      <c r="J248" s="80">
        <v>69.590374433277304</v>
      </c>
      <c r="K248" s="121">
        <v>3.4023548702529798</v>
      </c>
      <c r="L248" s="115"/>
      <c r="M248" s="79">
        <v>-219.495</v>
      </c>
      <c r="N248" s="80"/>
      <c r="O248" s="80">
        <v>-69.590374433277304</v>
      </c>
    </row>
    <row r="249" spans="1:15" s="48" customFormat="1" ht="19.649999999999999" customHeight="1" x14ac:dyDescent="0.25">
      <c r="A249" s="78"/>
      <c r="B249" s="75" t="s">
        <v>208</v>
      </c>
      <c r="C249" s="75" t="s">
        <v>260</v>
      </c>
      <c r="D249" s="76"/>
      <c r="E249" s="76"/>
      <c r="F249" s="77"/>
      <c r="G249" s="120"/>
      <c r="H249" s="129"/>
      <c r="I249" s="76"/>
      <c r="J249" s="77"/>
      <c r="K249" s="120"/>
      <c r="L249" s="114">
        <v>59.78</v>
      </c>
      <c r="M249" s="76">
        <v>59.78</v>
      </c>
      <c r="N249" s="77">
        <v>13.052173761157</v>
      </c>
      <c r="O249" s="77">
        <v>13.052173761157</v>
      </c>
    </row>
    <row r="250" spans="1:15" s="48" customFormat="1" ht="19.649999999999999" customHeight="1" x14ac:dyDescent="0.25">
      <c r="A250" s="78"/>
      <c r="B250" s="75" t="s">
        <v>189</v>
      </c>
      <c r="C250" s="75" t="s">
        <v>261</v>
      </c>
      <c r="D250" s="79"/>
      <c r="E250" s="79"/>
      <c r="F250" s="80"/>
      <c r="G250" s="121"/>
      <c r="H250" s="130"/>
      <c r="I250" s="79"/>
      <c r="J250" s="80"/>
      <c r="K250" s="121"/>
      <c r="L250" s="115">
        <v>79</v>
      </c>
      <c r="M250" s="79">
        <v>79</v>
      </c>
      <c r="N250" s="80">
        <v>17.248607011231201</v>
      </c>
      <c r="O250" s="80">
        <v>17.248607011231201</v>
      </c>
    </row>
    <row r="251" spans="1:15" s="48" customFormat="1" ht="19.649999999999999" customHeight="1" x14ac:dyDescent="0.25">
      <c r="A251" s="78"/>
      <c r="B251" s="75" t="s">
        <v>198</v>
      </c>
      <c r="C251" s="75" t="s">
        <v>262</v>
      </c>
      <c r="D251" s="76">
        <v>39.997999999999998</v>
      </c>
      <c r="E251" s="76">
        <v>-10.335000000000001</v>
      </c>
      <c r="F251" s="77">
        <v>12.768959660839499</v>
      </c>
      <c r="G251" s="120">
        <v>-4.1195519369473397</v>
      </c>
      <c r="H251" s="129">
        <v>43.749000000000002</v>
      </c>
      <c r="I251" s="76">
        <v>3.7509999999999999</v>
      </c>
      <c r="J251" s="77">
        <v>13.870517738816099</v>
      </c>
      <c r="K251" s="120">
        <v>1.10155807797668</v>
      </c>
      <c r="L251" s="114">
        <v>46.865000000000002</v>
      </c>
      <c r="M251" s="76">
        <v>3.1160000000000001</v>
      </c>
      <c r="N251" s="77">
        <v>10.2323540200171</v>
      </c>
      <c r="O251" s="77">
        <v>-3.6381637187990301</v>
      </c>
    </row>
    <row r="252" spans="1:15" s="48" customFormat="1" ht="19.649999999999999" customHeight="1" x14ac:dyDescent="0.25">
      <c r="A252" s="78"/>
      <c r="B252" s="75" t="s">
        <v>213</v>
      </c>
      <c r="C252" s="75" t="s">
        <v>38</v>
      </c>
      <c r="D252" s="79">
        <v>65.915999999999997</v>
      </c>
      <c r="E252" s="79">
        <v>14.083</v>
      </c>
      <c r="F252" s="80">
        <v>21.043020776136199</v>
      </c>
      <c r="G252" s="121">
        <v>3.6512058307110302</v>
      </c>
      <c r="H252" s="130">
        <v>52.165999999999997</v>
      </c>
      <c r="I252" s="79">
        <v>-13.75</v>
      </c>
      <c r="J252" s="80">
        <v>16.539107827906498</v>
      </c>
      <c r="K252" s="121">
        <v>-4.5039129482296403</v>
      </c>
      <c r="L252" s="115">
        <v>56.832999999999998</v>
      </c>
      <c r="M252" s="79">
        <v>4.6669999999999998</v>
      </c>
      <c r="N252" s="80">
        <v>12.4087352185988</v>
      </c>
      <c r="O252" s="80">
        <v>-4.13037260930773</v>
      </c>
    </row>
    <row r="253" spans="1:15" s="48" customFormat="1" ht="19.649999999999999" customHeight="1" x14ac:dyDescent="0.25">
      <c r="A253" s="81" t="s">
        <v>188</v>
      </c>
      <c r="B253" s="82"/>
      <c r="C253" s="82"/>
      <c r="D253" s="83">
        <v>313.24400000000003</v>
      </c>
      <c r="E253" s="83">
        <v>15.212999999999999</v>
      </c>
      <c r="F253" s="84">
        <v>100</v>
      </c>
      <c r="G253" s="122"/>
      <c r="H253" s="131">
        <v>315.41000000000003</v>
      </c>
      <c r="I253" s="83">
        <v>2.1659999999999999</v>
      </c>
      <c r="J253" s="84">
        <v>100</v>
      </c>
      <c r="K253" s="122"/>
      <c r="L253" s="116">
        <v>458.00799999999998</v>
      </c>
      <c r="M253" s="83">
        <v>142.59800000000001</v>
      </c>
      <c r="N253" s="84">
        <v>100</v>
      </c>
      <c r="O253" s="85"/>
    </row>
    <row r="254" spans="1:15" s="48" customFormat="1" ht="11.15" customHeight="1" x14ac:dyDescent="0.25">
      <c r="A254" s="86"/>
      <c r="B254" s="86"/>
      <c r="C254" s="87"/>
      <c r="D254" s="123"/>
      <c r="E254" s="123"/>
      <c r="F254" s="124"/>
      <c r="G254" s="125"/>
      <c r="H254" s="132"/>
      <c r="I254" s="123"/>
      <c r="J254" s="124"/>
      <c r="K254" s="125"/>
      <c r="L254" s="86"/>
      <c r="M254" s="86"/>
      <c r="N254" s="87"/>
      <c r="O254" s="87"/>
    </row>
    <row r="255" spans="1:15" s="48" customFormat="1" ht="19.649999999999999" customHeight="1" x14ac:dyDescent="0.25">
      <c r="A255" s="74" t="s">
        <v>37</v>
      </c>
      <c r="B255" s="75" t="s">
        <v>185</v>
      </c>
      <c r="C255" s="75" t="s">
        <v>37</v>
      </c>
      <c r="D255" s="76">
        <v>54.396999999999998</v>
      </c>
      <c r="E255" s="76">
        <v>-5.633</v>
      </c>
      <c r="F255" s="77">
        <v>100</v>
      </c>
      <c r="G255" s="120">
        <v>0</v>
      </c>
      <c r="H255" s="129">
        <v>84.748999999999995</v>
      </c>
      <c r="I255" s="76">
        <v>30.352</v>
      </c>
      <c r="J255" s="77">
        <v>100</v>
      </c>
      <c r="K255" s="120">
        <v>0</v>
      </c>
      <c r="L255" s="114">
        <v>69.497</v>
      </c>
      <c r="M255" s="76">
        <v>-15.252000000000001</v>
      </c>
      <c r="N255" s="77">
        <v>100</v>
      </c>
      <c r="O255" s="77">
        <v>0</v>
      </c>
    </row>
    <row r="256" spans="1:15" s="48" customFormat="1" ht="19.649999999999999" customHeight="1" x14ac:dyDescent="0.25">
      <c r="A256" s="81" t="s">
        <v>188</v>
      </c>
      <c r="B256" s="82"/>
      <c r="C256" s="82"/>
      <c r="D256" s="83">
        <v>54.396999999999998</v>
      </c>
      <c r="E256" s="83">
        <v>-5.633</v>
      </c>
      <c r="F256" s="84">
        <v>100</v>
      </c>
      <c r="G256" s="122"/>
      <c r="H256" s="131">
        <v>84.748999999999995</v>
      </c>
      <c r="I256" s="83">
        <v>30.352</v>
      </c>
      <c r="J256" s="84">
        <v>100</v>
      </c>
      <c r="K256" s="122"/>
      <c r="L256" s="116">
        <v>69.497</v>
      </c>
      <c r="M256" s="83">
        <v>-15.252000000000001</v>
      </c>
      <c r="N256" s="84">
        <v>100</v>
      </c>
      <c r="O256" s="85"/>
    </row>
    <row r="257" spans="1:15" s="48" customFormat="1" ht="11.15" customHeight="1" x14ac:dyDescent="0.25">
      <c r="A257" s="86"/>
      <c r="B257" s="86"/>
      <c r="C257" s="87"/>
      <c r="D257" s="123"/>
      <c r="E257" s="123"/>
      <c r="F257" s="124"/>
      <c r="G257" s="125"/>
      <c r="H257" s="132"/>
      <c r="I257" s="123"/>
      <c r="J257" s="124"/>
      <c r="K257" s="125"/>
      <c r="L257" s="86"/>
      <c r="M257" s="86"/>
      <c r="N257" s="87"/>
      <c r="O257" s="87"/>
    </row>
    <row r="258" spans="1:15" s="48" customFormat="1" ht="19.649999999999999" customHeight="1" x14ac:dyDescent="0.25">
      <c r="A258" s="74" t="s">
        <v>39</v>
      </c>
      <c r="B258" s="75" t="s">
        <v>185</v>
      </c>
      <c r="C258" s="75" t="s">
        <v>39</v>
      </c>
      <c r="D258" s="79">
        <v>44.332000000000001</v>
      </c>
      <c r="E258" s="79">
        <v>12.332000000000001</v>
      </c>
      <c r="F258" s="80">
        <v>7.8218539762973096</v>
      </c>
      <c r="G258" s="121">
        <v>2.46911697132093</v>
      </c>
      <c r="H258" s="130">
        <v>39.499000000000002</v>
      </c>
      <c r="I258" s="79">
        <v>-4.8330000000000002</v>
      </c>
      <c r="J258" s="80">
        <v>7.0682235046749904</v>
      </c>
      <c r="K258" s="121">
        <v>-0.753630471622317</v>
      </c>
      <c r="L258" s="115">
        <v>34.781999999999996</v>
      </c>
      <c r="M258" s="79">
        <v>-4.7169999999999996</v>
      </c>
      <c r="N258" s="80">
        <v>10.494777051613999</v>
      </c>
      <c r="O258" s="80">
        <v>3.4265535469389601</v>
      </c>
    </row>
    <row r="259" spans="1:15" s="48" customFormat="1" ht="19.649999999999999" customHeight="1" x14ac:dyDescent="0.25">
      <c r="A259" s="78"/>
      <c r="B259" s="75" t="s">
        <v>189</v>
      </c>
      <c r="C259" s="75" t="s">
        <v>257</v>
      </c>
      <c r="D259" s="76">
        <v>160.36000000000001</v>
      </c>
      <c r="E259" s="76">
        <v>-7.3029999999999999</v>
      </c>
      <c r="F259" s="77">
        <v>28.293614175742899</v>
      </c>
      <c r="G259" s="120">
        <v>0.248115911200639</v>
      </c>
      <c r="H259" s="129">
        <v>148.24700000000001</v>
      </c>
      <c r="I259" s="76">
        <v>-12.113</v>
      </c>
      <c r="J259" s="77">
        <v>26.528340714892899</v>
      </c>
      <c r="K259" s="120">
        <v>-1.76527346085008</v>
      </c>
      <c r="L259" s="114">
        <v>113.979</v>
      </c>
      <c r="M259" s="76">
        <v>-34.268000000000001</v>
      </c>
      <c r="N259" s="77">
        <v>34.390897405724402</v>
      </c>
      <c r="O259" s="77">
        <v>7.8625566908315596</v>
      </c>
    </row>
    <row r="260" spans="1:15" s="48" customFormat="1" ht="19.649999999999999" customHeight="1" x14ac:dyDescent="0.25">
      <c r="A260" s="78"/>
      <c r="B260" s="75" t="s">
        <v>190</v>
      </c>
      <c r="C260" s="75" t="s">
        <v>263</v>
      </c>
      <c r="D260" s="79">
        <v>171.916</v>
      </c>
      <c r="E260" s="79">
        <v>-68.415000000000006</v>
      </c>
      <c r="F260" s="80">
        <v>30.332532892473299</v>
      </c>
      <c r="G260" s="121">
        <v>-9.8683620182446905</v>
      </c>
      <c r="H260" s="130">
        <v>192.416</v>
      </c>
      <c r="I260" s="79">
        <v>20.5</v>
      </c>
      <c r="J260" s="80">
        <v>34.432246230931</v>
      </c>
      <c r="K260" s="121">
        <v>4.0997133384576401</v>
      </c>
      <c r="L260" s="115"/>
      <c r="M260" s="79">
        <v>-192.416</v>
      </c>
      <c r="N260" s="80"/>
      <c r="O260" s="80">
        <v>-34.432246230931</v>
      </c>
    </row>
    <row r="261" spans="1:15" s="48" customFormat="1" ht="19.649999999999999" customHeight="1" x14ac:dyDescent="0.25">
      <c r="A261" s="78"/>
      <c r="B261" s="75" t="s">
        <v>190</v>
      </c>
      <c r="C261" s="75" t="s">
        <v>264</v>
      </c>
      <c r="D261" s="76"/>
      <c r="E261" s="76"/>
      <c r="F261" s="77"/>
      <c r="G261" s="120"/>
      <c r="H261" s="129"/>
      <c r="I261" s="76"/>
      <c r="J261" s="77"/>
      <c r="K261" s="120"/>
      <c r="L261" s="114">
        <v>56.747</v>
      </c>
      <c r="M261" s="76">
        <v>56.747</v>
      </c>
      <c r="N261" s="77">
        <v>17.122279148638299</v>
      </c>
      <c r="O261" s="77">
        <v>17.122279148638299</v>
      </c>
    </row>
    <row r="262" spans="1:15" s="48" customFormat="1" ht="19.649999999999999" customHeight="1" x14ac:dyDescent="0.25">
      <c r="A262" s="78"/>
      <c r="B262" s="75" t="s">
        <v>192</v>
      </c>
      <c r="C262" s="75" t="s">
        <v>257</v>
      </c>
      <c r="D262" s="79">
        <v>125.414</v>
      </c>
      <c r="E262" s="79">
        <v>15.583</v>
      </c>
      <c r="F262" s="80">
        <v>22.127808232954798</v>
      </c>
      <c r="G262" s="121">
        <v>3.7560439206560101</v>
      </c>
      <c r="H262" s="130">
        <v>112.997</v>
      </c>
      <c r="I262" s="79">
        <v>-12.417</v>
      </c>
      <c r="J262" s="80">
        <v>20.2204625777301</v>
      </c>
      <c r="K262" s="121">
        <v>-1.9073456552246899</v>
      </c>
      <c r="L262" s="115">
        <v>89.498000000000005</v>
      </c>
      <c r="M262" s="79">
        <v>-23.498999999999999</v>
      </c>
      <c r="N262" s="80">
        <v>27.004242325494399</v>
      </c>
      <c r="O262" s="80">
        <v>6.78377974776431</v>
      </c>
    </row>
    <row r="263" spans="1:15" s="48" customFormat="1" ht="19.649999999999999" customHeight="1" x14ac:dyDescent="0.25">
      <c r="A263" s="78"/>
      <c r="B263" s="75" t="s">
        <v>192</v>
      </c>
      <c r="C263" s="75" t="s">
        <v>265</v>
      </c>
      <c r="D263" s="76">
        <v>64.748999999999995</v>
      </c>
      <c r="E263" s="76">
        <v>16.748999999999999</v>
      </c>
      <c r="F263" s="77">
        <v>11.4241907225317</v>
      </c>
      <c r="G263" s="120">
        <v>3.39508521506712</v>
      </c>
      <c r="H263" s="129">
        <v>65.665999999999997</v>
      </c>
      <c r="I263" s="76">
        <v>0.91700000000000004</v>
      </c>
      <c r="J263" s="77">
        <v>11.750726971771099</v>
      </c>
      <c r="K263" s="120">
        <v>0.32653624923945301</v>
      </c>
      <c r="L263" s="114">
        <v>36.415999999999997</v>
      </c>
      <c r="M263" s="76">
        <v>-29.25</v>
      </c>
      <c r="N263" s="77">
        <v>10.9878040685289</v>
      </c>
      <c r="O263" s="77">
        <v>-0.76292290324218603</v>
      </c>
    </row>
    <row r="264" spans="1:15" s="48" customFormat="1" ht="19.649999999999999" customHeight="1" x14ac:dyDescent="0.25">
      <c r="A264" s="81" t="s">
        <v>188</v>
      </c>
      <c r="B264" s="82"/>
      <c r="C264" s="82"/>
      <c r="D264" s="83">
        <v>566.77099999999996</v>
      </c>
      <c r="E264" s="83">
        <v>-31.053999999999998</v>
      </c>
      <c r="F264" s="84">
        <v>100</v>
      </c>
      <c r="G264" s="122"/>
      <c r="H264" s="131">
        <v>558.82500000000005</v>
      </c>
      <c r="I264" s="83">
        <v>-7.9459999999999997</v>
      </c>
      <c r="J264" s="84">
        <v>100</v>
      </c>
      <c r="K264" s="122"/>
      <c r="L264" s="116">
        <v>331.42200000000003</v>
      </c>
      <c r="M264" s="83">
        <v>-227.40299999999999</v>
      </c>
      <c r="N264" s="84">
        <v>100</v>
      </c>
      <c r="O264" s="85"/>
    </row>
    <row r="265" spans="1:15" s="48" customFormat="1" ht="11.15" customHeight="1" x14ac:dyDescent="0.25">
      <c r="A265" s="86"/>
      <c r="B265" s="86"/>
      <c r="C265" s="87"/>
      <c r="D265" s="123"/>
      <c r="E265" s="123"/>
      <c r="F265" s="124"/>
      <c r="G265" s="125"/>
      <c r="H265" s="132"/>
      <c r="I265" s="123"/>
      <c r="J265" s="124"/>
      <c r="K265" s="125"/>
      <c r="L265" s="86"/>
      <c r="M265" s="86"/>
      <c r="N265" s="87"/>
      <c r="O265" s="87"/>
    </row>
    <row r="266" spans="1:15" s="48" customFormat="1" ht="19.649999999999999" customHeight="1" x14ac:dyDescent="0.25">
      <c r="A266" s="74" t="s">
        <v>40</v>
      </c>
      <c r="B266" s="75" t="s">
        <v>185</v>
      </c>
      <c r="C266" s="75" t="s">
        <v>40</v>
      </c>
      <c r="D266" s="76">
        <v>73.495999999999995</v>
      </c>
      <c r="E266" s="76">
        <v>26.332000000000001</v>
      </c>
      <c r="F266" s="77">
        <v>6.6983648720451496</v>
      </c>
      <c r="G266" s="120">
        <v>1.5989090489842901</v>
      </c>
      <c r="H266" s="129">
        <v>61.831000000000003</v>
      </c>
      <c r="I266" s="76">
        <v>-11.664999999999999</v>
      </c>
      <c r="J266" s="77">
        <v>6.4054392000737597</v>
      </c>
      <c r="K266" s="120">
        <v>-0.29292567197138902</v>
      </c>
      <c r="L266" s="114">
        <v>52.994</v>
      </c>
      <c r="M266" s="76">
        <v>-8.8369999999999997</v>
      </c>
      <c r="N266" s="77">
        <v>5.5436881625718897</v>
      </c>
      <c r="O266" s="77">
        <v>-0.86175103750186799</v>
      </c>
    </row>
    <row r="267" spans="1:15" s="48" customFormat="1" ht="19.649999999999999" customHeight="1" x14ac:dyDescent="0.25">
      <c r="A267" s="78"/>
      <c r="B267" s="75" t="s">
        <v>185</v>
      </c>
      <c r="C267" s="75" t="s">
        <v>266</v>
      </c>
      <c r="D267" s="79">
        <v>88.664000000000001</v>
      </c>
      <c r="E267" s="79">
        <v>19.132999999999999</v>
      </c>
      <c r="F267" s="80">
        <v>8.08076389211673</v>
      </c>
      <c r="G267" s="121">
        <v>0.56294812514945003</v>
      </c>
      <c r="H267" s="130">
        <v>83.164000000000001</v>
      </c>
      <c r="I267" s="79">
        <v>-5.5</v>
      </c>
      <c r="J267" s="80">
        <v>8.6154509167720796</v>
      </c>
      <c r="K267" s="121">
        <v>0.53468702465534801</v>
      </c>
      <c r="L267" s="115">
        <v>96.147999999999996</v>
      </c>
      <c r="M267" s="79">
        <v>12.984</v>
      </c>
      <c r="N267" s="80">
        <v>10.0580165576285</v>
      </c>
      <c r="O267" s="80">
        <v>1.4425656408563801</v>
      </c>
    </row>
    <row r="268" spans="1:15" s="48" customFormat="1" ht="19.649999999999999" customHeight="1" x14ac:dyDescent="0.25">
      <c r="A268" s="78"/>
      <c r="B268" s="75" t="s">
        <v>186</v>
      </c>
      <c r="C268" s="75" t="s">
        <v>267</v>
      </c>
      <c r="D268" s="79">
        <v>208.494</v>
      </c>
      <c r="E268" s="79">
        <v>3.552</v>
      </c>
      <c r="F268" s="80">
        <v>19.001971340374698</v>
      </c>
      <c r="G268" s="121">
        <v>-3.1567233269507402</v>
      </c>
      <c r="H268" s="130">
        <v>185.108</v>
      </c>
      <c r="I268" s="79">
        <v>-23.385999999999999</v>
      </c>
      <c r="J268" s="80">
        <v>19.176433171827298</v>
      </c>
      <c r="K268" s="121">
        <v>0.174461831452565</v>
      </c>
      <c r="L268" s="115">
        <v>242.12700000000001</v>
      </c>
      <c r="M268" s="79">
        <v>57.018999999999998</v>
      </c>
      <c r="N268" s="80">
        <v>25.328840694022801</v>
      </c>
      <c r="O268" s="80">
        <v>6.1524075221955101</v>
      </c>
    </row>
    <row r="269" spans="1:15" s="48" customFormat="1" ht="19.649999999999999" customHeight="1" x14ac:dyDescent="0.25">
      <c r="A269" s="78"/>
      <c r="B269" s="75" t="s">
        <v>189</v>
      </c>
      <c r="C269" s="75" t="s">
        <v>268</v>
      </c>
      <c r="D269" s="76">
        <v>121.331</v>
      </c>
      <c r="E269" s="76">
        <v>19.382999999999999</v>
      </c>
      <c r="F269" s="77">
        <v>11.0580073512859</v>
      </c>
      <c r="G269" s="120">
        <v>3.52077106827373E-2</v>
      </c>
      <c r="H269" s="129">
        <v>88.412999999999997</v>
      </c>
      <c r="I269" s="76">
        <v>-32.917999999999999</v>
      </c>
      <c r="J269" s="77">
        <v>9.1592258898630305</v>
      </c>
      <c r="K269" s="120">
        <v>-1.8987814614228899</v>
      </c>
      <c r="L269" s="114">
        <v>90.412000000000006</v>
      </c>
      <c r="M269" s="76">
        <v>1.9990000000000001</v>
      </c>
      <c r="N269" s="77">
        <v>9.4579751321743899</v>
      </c>
      <c r="O269" s="77">
        <v>0.29874924231135902</v>
      </c>
    </row>
    <row r="270" spans="1:15" s="48" customFormat="1" ht="19.649999999999999" customHeight="1" x14ac:dyDescent="0.25">
      <c r="A270" s="78"/>
      <c r="B270" s="75" t="s">
        <v>197</v>
      </c>
      <c r="C270" s="75" t="s">
        <v>266</v>
      </c>
      <c r="D270" s="79">
        <v>74.748999999999995</v>
      </c>
      <c r="E270" s="79">
        <v>10.749000000000001</v>
      </c>
      <c r="F270" s="80">
        <v>6.8125622594495301</v>
      </c>
      <c r="G270" s="121">
        <v>-0.107231919922341</v>
      </c>
      <c r="H270" s="130">
        <v>87.415000000000006</v>
      </c>
      <c r="I270" s="79">
        <v>12.666</v>
      </c>
      <c r="J270" s="80">
        <v>9.0558371637924004</v>
      </c>
      <c r="K270" s="121">
        <v>2.2432749043428699</v>
      </c>
      <c r="L270" s="115">
        <v>85.623000000000005</v>
      </c>
      <c r="M270" s="79">
        <v>-1.792</v>
      </c>
      <c r="N270" s="80">
        <v>8.9569991233704407</v>
      </c>
      <c r="O270" s="80">
        <v>-9.8838040421957998E-2</v>
      </c>
    </row>
    <row r="271" spans="1:15" s="48" customFormat="1" ht="19.649999999999999" customHeight="1" x14ac:dyDescent="0.25">
      <c r="A271" s="78"/>
      <c r="B271" s="75" t="s">
        <v>197</v>
      </c>
      <c r="C271" s="75" t="s">
        <v>40</v>
      </c>
      <c r="D271" s="76">
        <v>11.167</v>
      </c>
      <c r="E271" s="76">
        <v>-9.6660000000000004</v>
      </c>
      <c r="F271" s="77">
        <v>1.0177511772903001</v>
      </c>
      <c r="G271" s="120">
        <v>-1.23474994987929</v>
      </c>
      <c r="H271" s="129">
        <v>15.583</v>
      </c>
      <c r="I271" s="76">
        <v>4.4160000000000004</v>
      </c>
      <c r="J271" s="77">
        <v>1.6143351887362201</v>
      </c>
      <c r="K271" s="120">
        <v>0.59658401144591899</v>
      </c>
      <c r="L271" s="114">
        <v>20.832000000000001</v>
      </c>
      <c r="M271" s="76">
        <v>5.2489999999999997</v>
      </c>
      <c r="N271" s="77">
        <v>2.1792299468373302</v>
      </c>
      <c r="O271" s="77">
        <v>0.56489475810111101</v>
      </c>
    </row>
    <row r="272" spans="1:15" s="48" customFormat="1" ht="19.649999999999999" customHeight="1" x14ac:dyDescent="0.25">
      <c r="A272" s="78"/>
      <c r="B272" s="75" t="s">
        <v>199</v>
      </c>
      <c r="C272" s="75" t="s">
        <v>266</v>
      </c>
      <c r="D272" s="79">
        <v>155.66300000000001</v>
      </c>
      <c r="E272" s="79">
        <v>51.581000000000003</v>
      </c>
      <c r="F272" s="80">
        <v>14.1869975383309</v>
      </c>
      <c r="G272" s="121">
        <v>2.9334660105592398</v>
      </c>
      <c r="H272" s="130">
        <v>86.081999999999994</v>
      </c>
      <c r="I272" s="79">
        <v>-69.581000000000003</v>
      </c>
      <c r="J272" s="80">
        <v>8.9177438052231004</v>
      </c>
      <c r="K272" s="121">
        <v>-5.2692537331077496</v>
      </c>
      <c r="L272" s="115">
        <v>57.997</v>
      </c>
      <c r="M272" s="79">
        <v>-28.085000000000001</v>
      </c>
      <c r="N272" s="80">
        <v>6.0670506541246603</v>
      </c>
      <c r="O272" s="80">
        <v>-2.8506931510984401</v>
      </c>
    </row>
    <row r="273" spans="1:15" s="48" customFormat="1" ht="19.649999999999999" customHeight="1" x14ac:dyDescent="0.25">
      <c r="A273" s="78"/>
      <c r="B273" s="75" t="s">
        <v>200</v>
      </c>
      <c r="C273" s="75" t="s">
        <v>266</v>
      </c>
      <c r="D273" s="76">
        <v>209.74700000000001</v>
      </c>
      <c r="E273" s="76">
        <v>27.641999999999999</v>
      </c>
      <c r="F273" s="77">
        <v>19.116168727779101</v>
      </c>
      <c r="G273" s="120">
        <v>-0.57334875713518196</v>
      </c>
      <c r="H273" s="129">
        <v>191.91399999999999</v>
      </c>
      <c r="I273" s="76">
        <v>-17.832999999999998</v>
      </c>
      <c r="J273" s="77">
        <v>19.8815069890986</v>
      </c>
      <c r="K273" s="120">
        <v>0.76533826131948501</v>
      </c>
      <c r="L273" s="114">
        <v>151.43899999999999</v>
      </c>
      <c r="M273" s="76">
        <v>-40.475000000000001</v>
      </c>
      <c r="N273" s="77">
        <v>15.8419932756864</v>
      </c>
      <c r="O273" s="77">
        <v>-4.0395137134122097</v>
      </c>
    </row>
    <row r="274" spans="1:15" s="48" customFormat="1" ht="19.649999999999999" customHeight="1" x14ac:dyDescent="0.25">
      <c r="A274" s="78"/>
      <c r="B274" s="75" t="s">
        <v>200</v>
      </c>
      <c r="C274" s="75" t="s">
        <v>269</v>
      </c>
      <c r="D274" s="79">
        <v>54.83</v>
      </c>
      <c r="E274" s="79">
        <v>5.1660000000000004</v>
      </c>
      <c r="F274" s="80">
        <v>4.9971610146706702</v>
      </c>
      <c r="G274" s="121">
        <v>-0.372599268521905</v>
      </c>
      <c r="H274" s="130">
        <v>75.864999999999995</v>
      </c>
      <c r="I274" s="79">
        <v>21.035</v>
      </c>
      <c r="J274" s="80">
        <v>7.85930431197289</v>
      </c>
      <c r="K274" s="121">
        <v>2.8621432973022198</v>
      </c>
      <c r="L274" s="115">
        <v>68.164000000000001</v>
      </c>
      <c r="M274" s="79">
        <v>-7.7009999999999996</v>
      </c>
      <c r="N274" s="80">
        <v>7.1306178041580299</v>
      </c>
      <c r="O274" s="80">
        <v>-0.72868650781486299</v>
      </c>
    </row>
    <row r="275" spans="1:15" s="48" customFormat="1" ht="19.649999999999999" customHeight="1" x14ac:dyDescent="0.25">
      <c r="A275" s="78"/>
      <c r="B275" s="75" t="s">
        <v>213</v>
      </c>
      <c r="C275" s="75" t="s">
        <v>270</v>
      </c>
      <c r="D275" s="76">
        <v>48.332000000000001</v>
      </c>
      <c r="E275" s="76">
        <v>7.8339999999999996</v>
      </c>
      <c r="F275" s="77">
        <v>4.4049386496637402</v>
      </c>
      <c r="G275" s="120">
        <v>2.6222639098080001E-2</v>
      </c>
      <c r="H275" s="129">
        <v>32.997999999999998</v>
      </c>
      <c r="I275" s="76">
        <v>-15.334</v>
      </c>
      <c r="J275" s="77">
        <v>3.4184580990770601</v>
      </c>
      <c r="K275" s="120">
        <v>-0.98648055058667505</v>
      </c>
      <c r="L275" s="114">
        <v>25.616</v>
      </c>
      <c r="M275" s="76">
        <v>-7.3819999999999997</v>
      </c>
      <c r="N275" s="77">
        <v>2.6796829069789299</v>
      </c>
      <c r="O275" s="77">
        <v>-0.73877519209813003</v>
      </c>
    </row>
    <row r="276" spans="1:15" s="48" customFormat="1" ht="19.649999999999999" customHeight="1" x14ac:dyDescent="0.25">
      <c r="A276" s="78"/>
      <c r="B276" s="75" t="s">
        <v>213</v>
      </c>
      <c r="C276" s="75" t="s">
        <v>271</v>
      </c>
      <c r="D276" s="79">
        <v>50.75</v>
      </c>
      <c r="E276" s="79">
        <v>10.634</v>
      </c>
      <c r="F276" s="80">
        <v>4.6253131769931901</v>
      </c>
      <c r="G276" s="121">
        <v>0.28789968793565501</v>
      </c>
      <c r="H276" s="130">
        <v>56.915999999999997</v>
      </c>
      <c r="I276" s="79">
        <v>6.1660000000000004</v>
      </c>
      <c r="J276" s="80">
        <v>5.8962652635635502</v>
      </c>
      <c r="K276" s="121">
        <v>1.2709520865703701</v>
      </c>
      <c r="L276" s="115">
        <v>64.581999999999994</v>
      </c>
      <c r="M276" s="79">
        <v>7.6660000000000004</v>
      </c>
      <c r="N276" s="80">
        <v>6.7559057424466502</v>
      </c>
      <c r="O276" s="80">
        <v>0.85964047888309902</v>
      </c>
    </row>
    <row r="277" spans="1:15" s="48" customFormat="1" ht="19.649999999999999" customHeight="1" x14ac:dyDescent="0.25">
      <c r="A277" s="81" t="s">
        <v>188</v>
      </c>
      <c r="B277" s="82"/>
      <c r="C277" s="82"/>
      <c r="D277" s="83">
        <v>1097.223</v>
      </c>
      <c r="E277" s="83">
        <v>172.34</v>
      </c>
      <c r="F277" s="84">
        <v>99.999999999999901</v>
      </c>
      <c r="G277" s="122"/>
      <c r="H277" s="131">
        <v>965.28899999999999</v>
      </c>
      <c r="I277" s="83">
        <v>-131.934</v>
      </c>
      <c r="J277" s="84">
        <v>100</v>
      </c>
      <c r="K277" s="122"/>
      <c r="L277" s="116">
        <v>955.93399999999997</v>
      </c>
      <c r="M277" s="83">
        <v>-9.3550000000000004</v>
      </c>
      <c r="N277" s="84">
        <v>100</v>
      </c>
      <c r="O277" s="85"/>
    </row>
    <row r="278" spans="1:15" s="48" customFormat="1" ht="11.15" customHeight="1" x14ac:dyDescent="0.25">
      <c r="A278" s="86"/>
      <c r="B278" s="86"/>
      <c r="C278" s="87"/>
      <c r="D278" s="123"/>
      <c r="E278" s="123"/>
      <c r="F278" s="124"/>
      <c r="G278" s="125"/>
      <c r="H278" s="132"/>
      <c r="I278" s="123"/>
      <c r="J278" s="124"/>
      <c r="K278" s="125"/>
      <c r="L278" s="86"/>
      <c r="M278" s="86"/>
      <c r="N278" s="87"/>
      <c r="O278" s="87"/>
    </row>
    <row r="279" spans="1:15" s="48" customFormat="1" ht="19.649999999999999" customHeight="1" x14ac:dyDescent="0.25">
      <c r="A279" s="74" t="s">
        <v>272</v>
      </c>
      <c r="B279" s="75" t="s">
        <v>185</v>
      </c>
      <c r="C279" s="75" t="s">
        <v>41</v>
      </c>
      <c r="D279" s="76">
        <v>140.44499999999999</v>
      </c>
      <c r="E279" s="76">
        <v>18.283999999999999</v>
      </c>
      <c r="F279" s="77">
        <v>100</v>
      </c>
      <c r="G279" s="120">
        <v>0</v>
      </c>
      <c r="H279" s="129">
        <v>101.248</v>
      </c>
      <c r="I279" s="76">
        <v>-39.197000000000003</v>
      </c>
      <c r="J279" s="77">
        <v>100</v>
      </c>
      <c r="K279" s="120">
        <v>0</v>
      </c>
      <c r="L279" s="114">
        <v>144.745</v>
      </c>
      <c r="M279" s="76">
        <v>43.497</v>
      </c>
      <c r="N279" s="77">
        <v>42.145644071744698</v>
      </c>
      <c r="O279" s="77">
        <v>-57.854355928255302</v>
      </c>
    </row>
    <row r="280" spans="1:15" s="48" customFormat="1" ht="19.649999999999999" customHeight="1" x14ac:dyDescent="0.25">
      <c r="A280" s="78"/>
      <c r="B280" s="75" t="s">
        <v>195</v>
      </c>
      <c r="C280" s="75" t="s">
        <v>273</v>
      </c>
      <c r="D280" s="79"/>
      <c r="E280" s="79"/>
      <c r="F280" s="80"/>
      <c r="G280" s="121"/>
      <c r="H280" s="130"/>
      <c r="I280" s="79"/>
      <c r="J280" s="80"/>
      <c r="K280" s="121"/>
      <c r="L280" s="115">
        <v>85.363</v>
      </c>
      <c r="M280" s="79">
        <v>85.363</v>
      </c>
      <c r="N280" s="80">
        <v>24.855287677614701</v>
      </c>
      <c r="O280" s="80">
        <v>24.855287677614701</v>
      </c>
    </row>
    <row r="281" spans="1:15" s="48" customFormat="1" ht="19.649999999999999" customHeight="1" x14ac:dyDescent="0.25">
      <c r="A281" s="78"/>
      <c r="B281" s="75" t="s">
        <v>208</v>
      </c>
      <c r="C281" s="88" t="s">
        <v>274</v>
      </c>
      <c r="D281" s="76"/>
      <c r="E281" s="76"/>
      <c r="F281" s="77"/>
      <c r="G281" s="120"/>
      <c r="H281" s="129"/>
      <c r="I281" s="76"/>
      <c r="J281" s="77"/>
      <c r="K281" s="120"/>
      <c r="L281" s="114">
        <v>79.082999999999998</v>
      </c>
      <c r="M281" s="76">
        <v>79.082999999999998</v>
      </c>
      <c r="N281" s="77">
        <v>23.0267295597484</v>
      </c>
      <c r="O281" s="77">
        <v>23.0267295597484</v>
      </c>
    </row>
    <row r="282" spans="1:15" s="48" customFormat="1" ht="19.649999999999999" customHeight="1" x14ac:dyDescent="0.25">
      <c r="A282" s="78"/>
      <c r="B282" s="75" t="s">
        <v>197</v>
      </c>
      <c r="C282" s="75" t="s">
        <v>275</v>
      </c>
      <c r="D282" s="79"/>
      <c r="E282" s="79"/>
      <c r="F282" s="80"/>
      <c r="G282" s="121"/>
      <c r="H282" s="130"/>
      <c r="I282" s="79"/>
      <c r="J282" s="80"/>
      <c r="K282" s="121"/>
      <c r="L282" s="115">
        <v>9.5830000000000002</v>
      </c>
      <c r="M282" s="79">
        <v>9.5830000000000002</v>
      </c>
      <c r="N282" s="80">
        <v>2.7902981597950101</v>
      </c>
      <c r="O282" s="80">
        <v>2.7902981597950101</v>
      </c>
    </row>
    <row r="283" spans="1:15" s="48" customFormat="1" ht="19.649999999999999" customHeight="1" x14ac:dyDescent="0.25">
      <c r="A283" s="78"/>
      <c r="B283" s="75" t="s">
        <v>192</v>
      </c>
      <c r="C283" s="75" t="s">
        <v>276</v>
      </c>
      <c r="D283" s="76"/>
      <c r="E283" s="76"/>
      <c r="F283" s="77"/>
      <c r="G283" s="120"/>
      <c r="H283" s="129"/>
      <c r="I283" s="76"/>
      <c r="J283" s="77"/>
      <c r="K283" s="120"/>
      <c r="L283" s="114">
        <v>24.666</v>
      </c>
      <c r="M283" s="76">
        <v>24.666</v>
      </c>
      <c r="N283" s="77">
        <v>7.1820405310971296</v>
      </c>
      <c r="O283" s="77">
        <v>7.1820405310971296</v>
      </c>
    </row>
    <row r="284" spans="1:15" s="48" customFormat="1" ht="19.649999999999999" customHeight="1" x14ac:dyDescent="0.25">
      <c r="A284" s="81" t="s">
        <v>188</v>
      </c>
      <c r="B284" s="82"/>
      <c r="C284" s="82"/>
      <c r="D284" s="83">
        <v>140.44499999999999</v>
      </c>
      <c r="E284" s="83">
        <v>18.283999999999999</v>
      </c>
      <c r="F284" s="84">
        <v>100</v>
      </c>
      <c r="G284" s="122"/>
      <c r="H284" s="131">
        <v>101.248</v>
      </c>
      <c r="I284" s="83">
        <v>-39.197000000000003</v>
      </c>
      <c r="J284" s="84">
        <v>100</v>
      </c>
      <c r="K284" s="122"/>
      <c r="L284" s="116">
        <v>343.44</v>
      </c>
      <c r="M284" s="83">
        <v>242.19200000000001</v>
      </c>
      <c r="N284" s="84">
        <v>100</v>
      </c>
      <c r="O284" s="85"/>
    </row>
    <row r="285" spans="1:15" s="48" customFormat="1" ht="11.15" customHeight="1" x14ac:dyDescent="0.25">
      <c r="A285" s="86"/>
      <c r="B285" s="86"/>
      <c r="C285" s="87"/>
      <c r="D285" s="123"/>
      <c r="E285" s="123"/>
      <c r="F285" s="124"/>
      <c r="G285" s="125"/>
      <c r="H285" s="132"/>
      <c r="I285" s="123"/>
      <c r="J285" s="124"/>
      <c r="K285" s="125"/>
      <c r="L285" s="86"/>
      <c r="M285" s="86"/>
      <c r="N285" s="87"/>
      <c r="O285" s="87"/>
    </row>
    <row r="286" spans="1:15" s="48" customFormat="1" ht="19.649999999999999" customHeight="1" x14ac:dyDescent="0.25">
      <c r="A286" s="74" t="s">
        <v>42</v>
      </c>
      <c r="B286" s="75" t="s">
        <v>185</v>
      </c>
      <c r="C286" s="75" t="s">
        <v>42</v>
      </c>
      <c r="D286" s="79">
        <v>17.815999999999999</v>
      </c>
      <c r="E286" s="79">
        <v>-2.8490000000000002</v>
      </c>
      <c r="F286" s="80">
        <v>4.5629401972083503</v>
      </c>
      <c r="G286" s="121">
        <v>-2.6285128834758198</v>
      </c>
      <c r="H286" s="130">
        <v>18.582000000000001</v>
      </c>
      <c r="I286" s="79">
        <v>0.76600000000000001</v>
      </c>
      <c r="J286" s="80">
        <v>4.58470678799124</v>
      </c>
      <c r="K286" s="121">
        <v>2.1766590782886099E-2</v>
      </c>
      <c r="L286" s="115">
        <v>27.997</v>
      </c>
      <c r="M286" s="79">
        <v>9.4149999999999991</v>
      </c>
      <c r="N286" s="80">
        <v>6.6246116496813903</v>
      </c>
      <c r="O286" s="80">
        <v>2.0399048616901601</v>
      </c>
    </row>
    <row r="287" spans="1:15" s="48" customFormat="1" ht="19.649999999999999" customHeight="1" x14ac:dyDescent="0.25">
      <c r="A287" s="78"/>
      <c r="B287" s="75" t="s">
        <v>186</v>
      </c>
      <c r="C287" s="75" t="s">
        <v>42</v>
      </c>
      <c r="D287" s="76">
        <v>57.061999999999998</v>
      </c>
      <c r="E287" s="76">
        <v>-29.669</v>
      </c>
      <c r="F287" s="77">
        <v>14.6144192598284</v>
      </c>
      <c r="G287" s="120">
        <v>-15.5681075797951</v>
      </c>
      <c r="H287" s="129">
        <v>63.581000000000003</v>
      </c>
      <c r="I287" s="76">
        <v>6.5190000000000001</v>
      </c>
      <c r="J287" s="77">
        <v>15.6872372342735</v>
      </c>
      <c r="K287" s="120">
        <v>1.0728179744451301</v>
      </c>
      <c r="L287" s="114">
        <v>88.947999999999993</v>
      </c>
      <c r="M287" s="76">
        <v>25.367000000000001</v>
      </c>
      <c r="N287" s="77">
        <v>21.046753474153</v>
      </c>
      <c r="O287" s="77">
        <v>5.35951623987944</v>
      </c>
    </row>
    <row r="288" spans="1:15" s="48" customFormat="1" ht="19.649999999999999" customHeight="1" x14ac:dyDescent="0.25">
      <c r="A288" s="78"/>
      <c r="B288" s="75" t="s">
        <v>195</v>
      </c>
      <c r="C288" s="75" t="s">
        <v>42</v>
      </c>
      <c r="D288" s="79">
        <v>97.578999999999994</v>
      </c>
      <c r="E288" s="79">
        <v>17.132000000000001</v>
      </c>
      <c r="F288" s="80">
        <v>24.991420156229999</v>
      </c>
      <c r="G288" s="121">
        <v>-3.0042646239200002</v>
      </c>
      <c r="H288" s="130">
        <v>103.664</v>
      </c>
      <c r="I288" s="79">
        <v>6.085</v>
      </c>
      <c r="J288" s="80">
        <v>25.576850956319198</v>
      </c>
      <c r="K288" s="121">
        <v>0.585430800089213</v>
      </c>
      <c r="L288" s="115">
        <v>87.364000000000004</v>
      </c>
      <c r="M288" s="79">
        <v>-16.3</v>
      </c>
      <c r="N288" s="80">
        <v>20.671949571838599</v>
      </c>
      <c r="O288" s="80">
        <v>-4.9049013844806</v>
      </c>
    </row>
    <row r="289" spans="1:15" s="48" customFormat="1" ht="19.649999999999999" customHeight="1" x14ac:dyDescent="0.25">
      <c r="A289" s="78"/>
      <c r="B289" s="75" t="s">
        <v>189</v>
      </c>
      <c r="C289" s="75" t="s">
        <v>277</v>
      </c>
      <c r="D289" s="76">
        <v>43.249000000000002</v>
      </c>
      <c r="E289" s="76">
        <v>-7.915</v>
      </c>
      <c r="F289" s="77">
        <v>11.076706364451301</v>
      </c>
      <c r="G289" s="120">
        <v>-6.72844753925669</v>
      </c>
      <c r="H289" s="129">
        <v>52.83</v>
      </c>
      <c r="I289" s="76">
        <v>9.5809999999999995</v>
      </c>
      <c r="J289" s="77">
        <v>13.034660403055501</v>
      </c>
      <c r="K289" s="120">
        <v>1.95795403860421</v>
      </c>
      <c r="L289" s="114">
        <v>46.865000000000002</v>
      </c>
      <c r="M289" s="76">
        <v>-5.9649999999999999</v>
      </c>
      <c r="N289" s="77">
        <v>11.089131869926</v>
      </c>
      <c r="O289" s="77">
        <v>-1.9455285331294701</v>
      </c>
    </row>
    <row r="290" spans="1:15" s="48" customFormat="1" ht="19.649999999999999" customHeight="1" x14ac:dyDescent="0.25">
      <c r="A290" s="78"/>
      <c r="B290" s="75" t="s">
        <v>197</v>
      </c>
      <c r="C290" s="75" t="s">
        <v>42</v>
      </c>
      <c r="D290" s="79">
        <v>13.332000000000001</v>
      </c>
      <c r="E290" s="79">
        <v>-2.6840000000000002</v>
      </c>
      <c r="F290" s="80">
        <v>3.4145217057241601</v>
      </c>
      <c r="G290" s="121">
        <v>-2.1590719328065702</v>
      </c>
      <c r="H290" s="130">
        <v>23.2</v>
      </c>
      <c r="I290" s="79">
        <v>9.8680000000000003</v>
      </c>
      <c r="J290" s="80">
        <v>5.7240984544934204</v>
      </c>
      <c r="K290" s="121">
        <v>2.30957674876925</v>
      </c>
      <c r="L290" s="115">
        <v>18.75</v>
      </c>
      <c r="M290" s="79">
        <v>-4.45</v>
      </c>
      <c r="N290" s="80">
        <v>4.4365992224711999</v>
      </c>
      <c r="O290" s="80">
        <v>-1.2874992320222201</v>
      </c>
    </row>
    <row r="291" spans="1:15" s="48" customFormat="1" ht="19.649999999999999" customHeight="1" x14ac:dyDescent="0.25">
      <c r="A291" s="78"/>
      <c r="B291" s="75" t="s">
        <v>199</v>
      </c>
      <c r="C291" s="75" t="s">
        <v>42</v>
      </c>
      <c r="D291" s="76">
        <v>12.832000000000001</v>
      </c>
      <c r="E291" s="76">
        <v>-19.5</v>
      </c>
      <c r="F291" s="77">
        <v>3.2864643360225401</v>
      </c>
      <c r="G291" s="120">
        <v>-7.9651234212811497</v>
      </c>
      <c r="H291" s="129">
        <v>16.916</v>
      </c>
      <c r="I291" s="76">
        <v>4.0839999999999996</v>
      </c>
      <c r="J291" s="77">
        <v>4.1736573041470102</v>
      </c>
      <c r="K291" s="120">
        <v>0.88719296812447301</v>
      </c>
      <c r="L291" s="114">
        <v>18.332999999999998</v>
      </c>
      <c r="M291" s="76">
        <v>1.417</v>
      </c>
      <c r="N291" s="77">
        <v>4.3379292557634397</v>
      </c>
      <c r="O291" s="77">
        <v>0.16427195161642799</v>
      </c>
    </row>
    <row r="292" spans="1:15" s="48" customFormat="1" ht="19.649999999999999" customHeight="1" x14ac:dyDescent="0.25">
      <c r="A292" s="78"/>
      <c r="B292" s="75" t="s">
        <v>199</v>
      </c>
      <c r="C292" s="75" t="s">
        <v>278</v>
      </c>
      <c r="D292" s="79">
        <v>20.082999999999998</v>
      </c>
      <c r="E292" s="79">
        <v>20.082999999999998</v>
      </c>
      <c r="F292" s="80">
        <v>5.1435523114355197</v>
      </c>
      <c r="G292" s="121">
        <v>5.1435523114355197</v>
      </c>
      <c r="H292" s="130">
        <v>16.416</v>
      </c>
      <c r="I292" s="79">
        <v>-3.6669999999999998</v>
      </c>
      <c r="J292" s="80">
        <v>4.0502931133174096</v>
      </c>
      <c r="K292" s="121">
        <v>-1.0932591981181099</v>
      </c>
      <c r="L292" s="115">
        <v>8</v>
      </c>
      <c r="M292" s="79">
        <v>-8.4160000000000004</v>
      </c>
      <c r="N292" s="80">
        <v>1.89294900158771</v>
      </c>
      <c r="O292" s="80">
        <v>-2.1573441117296999</v>
      </c>
    </row>
    <row r="293" spans="1:15" s="48" customFormat="1" ht="19.649999999999999" customHeight="1" x14ac:dyDescent="0.25">
      <c r="A293" s="78"/>
      <c r="B293" s="75" t="s">
        <v>190</v>
      </c>
      <c r="C293" s="75" t="s">
        <v>278</v>
      </c>
      <c r="D293" s="76">
        <v>114.66500000000001</v>
      </c>
      <c r="E293" s="76">
        <v>114.66500000000001</v>
      </c>
      <c r="F293" s="77">
        <v>29.367396593673998</v>
      </c>
      <c r="G293" s="120">
        <v>29.367396593673998</v>
      </c>
      <c r="H293" s="129">
        <v>97.947999999999993</v>
      </c>
      <c r="I293" s="76">
        <v>-16.716999999999999</v>
      </c>
      <c r="J293" s="77">
        <v>24.1665515267552</v>
      </c>
      <c r="K293" s="120">
        <v>-5.20084506691874</v>
      </c>
      <c r="L293" s="114">
        <v>110.19799999999999</v>
      </c>
      <c r="M293" s="76">
        <v>12.25</v>
      </c>
      <c r="N293" s="77">
        <v>26.074899259620299</v>
      </c>
      <c r="O293" s="77">
        <v>1.9083477328651</v>
      </c>
    </row>
    <row r="294" spans="1:15" s="48" customFormat="1" ht="19.649999999999999" customHeight="1" x14ac:dyDescent="0.25">
      <c r="A294" s="78"/>
      <c r="B294" s="75" t="s">
        <v>213</v>
      </c>
      <c r="C294" s="75" t="s">
        <v>278</v>
      </c>
      <c r="D294" s="79">
        <v>13.832000000000001</v>
      </c>
      <c r="E294" s="79">
        <v>13.832000000000001</v>
      </c>
      <c r="F294" s="80">
        <v>3.54257907542579</v>
      </c>
      <c r="G294" s="121">
        <v>3.54257907542579</v>
      </c>
      <c r="H294" s="130">
        <v>12.167</v>
      </c>
      <c r="I294" s="79">
        <v>-1.665</v>
      </c>
      <c r="J294" s="80">
        <v>3.0019442196474699</v>
      </c>
      <c r="K294" s="121">
        <v>-0.54063485577831605</v>
      </c>
      <c r="L294" s="115">
        <v>16.166</v>
      </c>
      <c r="M294" s="79">
        <v>3.9990000000000001</v>
      </c>
      <c r="N294" s="80">
        <v>3.8251766949583699</v>
      </c>
      <c r="O294" s="80">
        <v>0.82323247531089405</v>
      </c>
    </row>
    <row r="295" spans="1:15" s="48" customFormat="1" ht="19.649999999999999" customHeight="1" x14ac:dyDescent="0.25">
      <c r="A295" s="81" t="s">
        <v>188</v>
      </c>
      <c r="B295" s="82"/>
      <c r="C295" s="82"/>
      <c r="D295" s="83">
        <v>390.45</v>
      </c>
      <c r="E295" s="83">
        <v>103.095</v>
      </c>
      <c r="F295" s="84">
        <v>100</v>
      </c>
      <c r="G295" s="122"/>
      <c r="H295" s="131">
        <v>405.30399999999997</v>
      </c>
      <c r="I295" s="83">
        <v>14.853999999999999</v>
      </c>
      <c r="J295" s="84">
        <v>100</v>
      </c>
      <c r="K295" s="122"/>
      <c r="L295" s="116">
        <v>422.62099999999998</v>
      </c>
      <c r="M295" s="83">
        <v>17.317</v>
      </c>
      <c r="N295" s="84">
        <v>100</v>
      </c>
      <c r="O295" s="85"/>
    </row>
    <row r="296" spans="1:15" s="48" customFormat="1" ht="11.15" customHeight="1" x14ac:dyDescent="0.25">
      <c r="A296" s="86"/>
      <c r="B296" s="86"/>
      <c r="C296" s="87"/>
      <c r="D296" s="123"/>
      <c r="E296" s="123"/>
      <c r="F296" s="124"/>
      <c r="G296" s="125"/>
      <c r="H296" s="132"/>
      <c r="I296" s="123"/>
      <c r="J296" s="124"/>
      <c r="K296" s="125"/>
      <c r="L296" s="86"/>
      <c r="M296" s="86"/>
      <c r="N296" s="87"/>
      <c r="O296" s="87"/>
    </row>
    <row r="297" spans="1:15" s="48" customFormat="1" ht="19.649999999999999" customHeight="1" x14ac:dyDescent="0.25">
      <c r="A297" s="74" t="s">
        <v>43</v>
      </c>
      <c r="B297" s="75" t="s">
        <v>185</v>
      </c>
      <c r="C297" s="75" t="s">
        <v>43</v>
      </c>
      <c r="D297" s="76">
        <v>75.828999999999994</v>
      </c>
      <c r="E297" s="76">
        <v>12.964</v>
      </c>
      <c r="F297" s="77">
        <v>11.154440211235499</v>
      </c>
      <c r="G297" s="120">
        <v>5.5609150398048299E-2</v>
      </c>
      <c r="H297" s="129">
        <v>59.082000000000001</v>
      </c>
      <c r="I297" s="76">
        <v>-16.747</v>
      </c>
      <c r="J297" s="77">
        <v>11.3362856309577</v>
      </c>
      <c r="K297" s="120">
        <v>0.18184541972218701</v>
      </c>
      <c r="L297" s="114">
        <v>79.664000000000001</v>
      </c>
      <c r="M297" s="76">
        <v>20.582000000000001</v>
      </c>
      <c r="N297" s="77">
        <v>12.7091698932553</v>
      </c>
      <c r="O297" s="77">
        <v>1.37288426229767</v>
      </c>
    </row>
    <row r="298" spans="1:15" s="48" customFormat="1" ht="19.649999999999999" customHeight="1" x14ac:dyDescent="0.25">
      <c r="A298" s="78"/>
      <c r="B298" s="75" t="s">
        <v>186</v>
      </c>
      <c r="C298" s="75" t="s">
        <v>279</v>
      </c>
      <c r="D298" s="79">
        <v>104.496</v>
      </c>
      <c r="E298" s="79">
        <v>-26.616</v>
      </c>
      <c r="F298" s="80">
        <v>15.371353760609599</v>
      </c>
      <c r="G298" s="121">
        <v>-7.7765017718571201</v>
      </c>
      <c r="H298" s="130">
        <v>99.778999999999996</v>
      </c>
      <c r="I298" s="79">
        <v>-4.7169999999999996</v>
      </c>
      <c r="J298" s="80">
        <v>19.144972139929699</v>
      </c>
      <c r="K298" s="121">
        <v>3.7736183793201099</v>
      </c>
      <c r="L298" s="115">
        <v>152.02799999999999</v>
      </c>
      <c r="M298" s="79">
        <v>52.249000000000002</v>
      </c>
      <c r="N298" s="80">
        <v>24.253736700791102</v>
      </c>
      <c r="O298" s="80">
        <v>5.10876456086143</v>
      </c>
    </row>
    <row r="299" spans="1:15" s="48" customFormat="1" ht="19.649999999999999" customHeight="1" x14ac:dyDescent="0.25">
      <c r="A299" s="78"/>
      <c r="B299" s="75" t="s">
        <v>208</v>
      </c>
      <c r="C299" s="75" t="s">
        <v>280</v>
      </c>
      <c r="D299" s="76">
        <v>52.747</v>
      </c>
      <c r="E299" s="76">
        <v>2.0009999999999999</v>
      </c>
      <c r="F299" s="77">
        <v>7.7590797428693303</v>
      </c>
      <c r="G299" s="120">
        <v>-1.20013891637281</v>
      </c>
      <c r="H299" s="129">
        <v>22.582000000000001</v>
      </c>
      <c r="I299" s="76">
        <v>-30.164999999999999</v>
      </c>
      <c r="J299" s="77">
        <v>4.3328933028382002</v>
      </c>
      <c r="K299" s="120">
        <v>-3.4261864400311302</v>
      </c>
      <c r="L299" s="114">
        <v>18.748999999999999</v>
      </c>
      <c r="M299" s="76">
        <v>-3.8330000000000002</v>
      </c>
      <c r="N299" s="77">
        <v>2.9911155142679799</v>
      </c>
      <c r="O299" s="77">
        <v>-1.34177778857021</v>
      </c>
    </row>
    <row r="300" spans="1:15" s="48" customFormat="1" ht="19.649999999999999" customHeight="1" x14ac:dyDescent="0.25">
      <c r="A300" s="78"/>
      <c r="B300" s="75" t="s">
        <v>189</v>
      </c>
      <c r="C300" s="75" t="s">
        <v>281</v>
      </c>
      <c r="D300" s="79">
        <v>67.33</v>
      </c>
      <c r="E300" s="79">
        <v>16.465</v>
      </c>
      <c r="F300" s="80">
        <v>9.9042379488386505</v>
      </c>
      <c r="G300" s="121">
        <v>0.92400981061393295</v>
      </c>
      <c r="H300" s="130">
        <v>60.496000000000002</v>
      </c>
      <c r="I300" s="79">
        <v>-6.8339999999999996</v>
      </c>
      <c r="J300" s="80">
        <v>11.607595131011401</v>
      </c>
      <c r="K300" s="121">
        <v>1.70335718217276</v>
      </c>
      <c r="L300" s="115">
        <v>79.745999999999995</v>
      </c>
      <c r="M300" s="79">
        <v>19.25</v>
      </c>
      <c r="N300" s="80">
        <v>12.722251736136</v>
      </c>
      <c r="O300" s="80">
        <v>1.1146566051246301</v>
      </c>
    </row>
    <row r="301" spans="1:15" s="48" customFormat="1" ht="19.649999999999999" customHeight="1" x14ac:dyDescent="0.25">
      <c r="A301" s="78"/>
      <c r="B301" s="75" t="s">
        <v>197</v>
      </c>
      <c r="C301" s="75" t="s">
        <v>282</v>
      </c>
      <c r="D301" s="76">
        <v>68.331000000000003</v>
      </c>
      <c r="E301" s="76">
        <v>11.25</v>
      </c>
      <c r="F301" s="77">
        <v>10.051484973742699</v>
      </c>
      <c r="G301" s="120">
        <v>-2.6179478395443202E-2</v>
      </c>
      <c r="H301" s="129">
        <v>91.245999999999995</v>
      </c>
      <c r="I301" s="76">
        <v>22.914999999999999</v>
      </c>
      <c r="J301" s="77">
        <v>17.5077133252491</v>
      </c>
      <c r="K301" s="120">
        <v>7.4562283515063896</v>
      </c>
      <c r="L301" s="114">
        <v>113.36199999999999</v>
      </c>
      <c r="M301" s="76">
        <v>22.116</v>
      </c>
      <c r="N301" s="77">
        <v>18.085169178539999</v>
      </c>
      <c r="O301" s="77">
        <v>0.57745585329097804</v>
      </c>
    </row>
    <row r="302" spans="1:15" s="48" customFormat="1" ht="19.649999999999999" customHeight="1" x14ac:dyDescent="0.25">
      <c r="A302" s="78"/>
      <c r="B302" s="75" t="s">
        <v>198</v>
      </c>
      <c r="C302" s="75" t="s">
        <v>283</v>
      </c>
      <c r="D302" s="79">
        <v>277.07799999999997</v>
      </c>
      <c r="E302" s="79">
        <v>167.66399999999999</v>
      </c>
      <c r="F302" s="80">
        <v>40.758153013342003</v>
      </c>
      <c r="G302" s="121">
        <v>21.441084665446201</v>
      </c>
      <c r="H302" s="130">
        <v>131.99700000000001</v>
      </c>
      <c r="I302" s="79">
        <v>-145.08099999999999</v>
      </c>
      <c r="J302" s="80">
        <v>25.326761017391402</v>
      </c>
      <c r="K302" s="121">
        <v>-15.4313919959505</v>
      </c>
      <c r="L302" s="115">
        <v>131.363</v>
      </c>
      <c r="M302" s="79">
        <v>-0.63400000000000001</v>
      </c>
      <c r="N302" s="80">
        <v>20.9569527601891</v>
      </c>
      <c r="O302" s="80">
        <v>-4.3698082572023598</v>
      </c>
    </row>
    <row r="303" spans="1:15" s="48" customFormat="1" ht="19.649999999999999" customHeight="1" x14ac:dyDescent="0.25">
      <c r="A303" s="78"/>
      <c r="B303" s="75" t="s">
        <v>199</v>
      </c>
      <c r="C303" s="75" t="s">
        <v>284</v>
      </c>
      <c r="D303" s="76">
        <v>33.999000000000002</v>
      </c>
      <c r="E303" s="76">
        <v>-70.328999999999994</v>
      </c>
      <c r="F303" s="77">
        <v>5.0012503493623202</v>
      </c>
      <c r="G303" s="120">
        <v>-13.417883459832799</v>
      </c>
      <c r="H303" s="129">
        <v>55.994</v>
      </c>
      <c r="I303" s="76">
        <v>21.995000000000001</v>
      </c>
      <c r="J303" s="77">
        <v>10.743779452622499</v>
      </c>
      <c r="K303" s="120">
        <v>5.7425291032602104</v>
      </c>
      <c r="L303" s="114">
        <v>51.911000000000001</v>
      </c>
      <c r="M303" s="76">
        <v>-4.0830000000000002</v>
      </c>
      <c r="N303" s="77">
        <v>8.2816042168203801</v>
      </c>
      <c r="O303" s="77">
        <v>-2.46217523580215</v>
      </c>
    </row>
    <row r="304" spans="1:15" s="48" customFormat="1" ht="19.649999999999999" customHeight="1" x14ac:dyDescent="0.25">
      <c r="A304" s="81" t="s">
        <v>188</v>
      </c>
      <c r="B304" s="82"/>
      <c r="C304" s="82"/>
      <c r="D304" s="83">
        <v>679.81</v>
      </c>
      <c r="E304" s="83">
        <v>113.399</v>
      </c>
      <c r="F304" s="84">
        <v>100</v>
      </c>
      <c r="G304" s="122"/>
      <c r="H304" s="131">
        <v>521.17600000000004</v>
      </c>
      <c r="I304" s="83">
        <v>-158.63399999999999</v>
      </c>
      <c r="J304" s="84">
        <v>100</v>
      </c>
      <c r="K304" s="122"/>
      <c r="L304" s="116">
        <v>626.82299999999998</v>
      </c>
      <c r="M304" s="83">
        <v>105.64700000000001</v>
      </c>
      <c r="N304" s="84">
        <v>100</v>
      </c>
      <c r="O304" s="85"/>
    </row>
    <row r="305" spans="1:15" s="48" customFormat="1" ht="11.15" customHeight="1" x14ac:dyDescent="0.25">
      <c r="A305" s="86"/>
      <c r="B305" s="86"/>
      <c r="C305" s="87"/>
      <c r="D305" s="123"/>
      <c r="E305" s="123"/>
      <c r="F305" s="124"/>
      <c r="G305" s="125"/>
      <c r="H305" s="132"/>
      <c r="I305" s="123"/>
      <c r="J305" s="124"/>
      <c r="K305" s="125"/>
      <c r="L305" s="86"/>
      <c r="M305" s="86"/>
      <c r="N305" s="87"/>
      <c r="O305" s="87"/>
    </row>
    <row r="306" spans="1:15" s="48" customFormat="1" ht="19.649999999999999" customHeight="1" x14ac:dyDescent="0.25">
      <c r="A306" s="75" t="s">
        <v>158</v>
      </c>
      <c r="B306" s="75" t="s">
        <v>186</v>
      </c>
      <c r="C306" s="88" t="s">
        <v>158</v>
      </c>
      <c r="D306" s="76">
        <v>188.06100000000001</v>
      </c>
      <c r="E306" s="76">
        <v>-10.183999999999999</v>
      </c>
      <c r="F306" s="91">
        <f>D306/D$315</f>
        <v>0.26619286494810923</v>
      </c>
      <c r="G306" s="120">
        <v>1.7181849759638499</v>
      </c>
      <c r="H306" s="129">
        <v>184.11199999999999</v>
      </c>
      <c r="I306" s="76">
        <v>-3.9489999999999998</v>
      </c>
      <c r="J306" s="91">
        <f t="shared" ref="J306:J313" si="49">H306/H$315</f>
        <v>0.23417572591651373</v>
      </c>
      <c r="K306" s="133">
        <f>J306-F306</f>
        <v>-3.2017139031595504E-2</v>
      </c>
      <c r="L306" s="114">
        <v>217.14500000000001</v>
      </c>
      <c r="M306" s="76">
        <v>33.033000000000001</v>
      </c>
      <c r="N306" s="91">
        <f t="shared" ref="N306:N314" si="50">L306/L$315</f>
        <v>0.26551686190115181</v>
      </c>
      <c r="O306" s="91">
        <f t="shared" ref="O306:O314" si="51">N306-J306</f>
        <v>3.1341135984638085E-2</v>
      </c>
    </row>
    <row r="307" spans="1:15" s="48" customFormat="1" ht="19.649999999999999" customHeight="1" x14ac:dyDescent="0.25">
      <c r="A307" s="78"/>
      <c r="B307" s="75" t="s">
        <v>195</v>
      </c>
      <c r="C307" s="75" t="s">
        <v>285</v>
      </c>
      <c r="D307" s="79">
        <v>161.66399999999999</v>
      </c>
      <c r="E307" s="79">
        <v>29.332000000000001</v>
      </c>
      <c r="F307" s="91">
        <f t="shared" ref="F307:F314" si="52">D307/D$315</f>
        <v>0.22882896144852535</v>
      </c>
      <c r="G307" s="121">
        <v>6.1498121934370298</v>
      </c>
      <c r="H307" s="130">
        <v>152.863</v>
      </c>
      <c r="I307" s="79">
        <v>-8.8010000000000002</v>
      </c>
      <c r="J307" s="91">
        <f t="shared" si="49"/>
        <v>0.19442949938502671</v>
      </c>
      <c r="K307" s="133">
        <f t="shared" ref="K307:K314" si="53">J307-F307</f>
        <v>-3.4399462063498643E-2</v>
      </c>
      <c r="L307" s="115">
        <v>128.75</v>
      </c>
      <c r="M307" s="79">
        <v>-24.113</v>
      </c>
      <c r="N307" s="91">
        <f t="shared" si="50"/>
        <v>0.15743073047858941</v>
      </c>
      <c r="O307" s="91">
        <f t="shared" si="51"/>
        <v>-3.6998768906437302E-2</v>
      </c>
    </row>
    <row r="308" spans="1:15" s="48" customFormat="1" ht="19.649999999999999" customHeight="1" x14ac:dyDescent="0.25">
      <c r="A308" s="78"/>
      <c r="B308" s="75" t="s">
        <v>189</v>
      </c>
      <c r="C308" s="75" t="s">
        <v>285</v>
      </c>
      <c r="D308" s="76">
        <v>83.614999999999995</v>
      </c>
      <c r="E308" s="76">
        <v>-25.05</v>
      </c>
      <c r="F308" s="91">
        <f t="shared" si="52"/>
        <v>0.11835370652413925</v>
      </c>
      <c r="G308" s="120">
        <v>-1.7538937629510101</v>
      </c>
      <c r="H308" s="129">
        <v>124.58</v>
      </c>
      <c r="I308" s="76">
        <v>40.965000000000003</v>
      </c>
      <c r="J308" s="91">
        <f t="shared" si="49"/>
        <v>0.15845578742656252</v>
      </c>
      <c r="K308" s="133">
        <f t="shared" si="53"/>
        <v>4.0102080902423273E-2</v>
      </c>
      <c r="L308" s="114">
        <v>115.11499999999999</v>
      </c>
      <c r="M308" s="76">
        <v>-9.4649999999999999</v>
      </c>
      <c r="N308" s="91">
        <f t="shared" si="50"/>
        <v>0.1407583575847986</v>
      </c>
      <c r="O308" s="91">
        <f t="shared" si="51"/>
        <v>-1.7697429841763923E-2</v>
      </c>
    </row>
    <row r="309" spans="1:15" s="48" customFormat="1" ht="19.649999999999999" customHeight="1" x14ac:dyDescent="0.25">
      <c r="A309" s="78"/>
      <c r="B309" s="75" t="s">
        <v>197</v>
      </c>
      <c r="C309" s="75" t="s">
        <v>286</v>
      </c>
      <c r="D309" s="79">
        <v>41.7</v>
      </c>
      <c r="E309" s="79">
        <v>-19.382000000000001</v>
      </c>
      <c r="F309" s="91">
        <f t="shared" si="52"/>
        <v>5.9024691288125423E-2</v>
      </c>
      <c r="G309" s="121">
        <v>-1.7199217268849101</v>
      </c>
      <c r="H309" s="130">
        <v>51.133000000000003</v>
      </c>
      <c r="I309" s="79">
        <v>9.4329999999999998</v>
      </c>
      <c r="J309" s="91">
        <f t="shared" si="49"/>
        <v>6.5037082826155265E-2</v>
      </c>
      <c r="K309" s="133">
        <f t="shared" si="53"/>
        <v>6.0123915380298418E-3</v>
      </c>
      <c r="L309" s="115">
        <v>50.915999999999997</v>
      </c>
      <c r="M309" s="79">
        <v>-0.217</v>
      </c>
      <c r="N309" s="91">
        <f t="shared" si="50"/>
        <v>6.2258198625614429E-2</v>
      </c>
      <c r="O309" s="91">
        <f t="shared" si="51"/>
        <v>-2.7788842005408362E-3</v>
      </c>
    </row>
    <row r="310" spans="1:15" s="48" customFormat="1" ht="19.649999999999999" customHeight="1" x14ac:dyDescent="0.25">
      <c r="A310" s="78"/>
      <c r="B310" s="75" t="s">
        <v>199</v>
      </c>
      <c r="C310" s="75" t="s">
        <v>285</v>
      </c>
      <c r="D310" s="76">
        <v>26.748999999999999</v>
      </c>
      <c r="E310" s="76">
        <v>-16.332999999999998</v>
      </c>
      <c r="F310" s="91">
        <f t="shared" si="52"/>
        <v>3.7862145497987214E-2</v>
      </c>
      <c r="G310" s="120">
        <v>-1.5817734975801501</v>
      </c>
      <c r="H310" s="129">
        <v>32.582000000000001</v>
      </c>
      <c r="I310" s="76">
        <v>5.8330000000000002</v>
      </c>
      <c r="J310" s="91">
        <f t="shared" si="49"/>
        <v>4.1441695825431536E-2</v>
      </c>
      <c r="K310" s="133">
        <f t="shared" si="53"/>
        <v>3.5795503274443224E-3</v>
      </c>
      <c r="L310" s="114">
        <v>33.997999999999998</v>
      </c>
      <c r="M310" s="76">
        <v>1.4159999999999999</v>
      </c>
      <c r="N310" s="91">
        <f t="shared" si="50"/>
        <v>4.1571494949988991E-2</v>
      </c>
      <c r="O310" s="91">
        <f t="shared" si="51"/>
        <v>1.2979912455745451E-4</v>
      </c>
    </row>
    <row r="311" spans="1:15" s="48" customFormat="1" ht="19.649999999999999" customHeight="1" x14ac:dyDescent="0.25">
      <c r="A311" s="78"/>
      <c r="B311" s="75" t="s">
        <v>199</v>
      </c>
      <c r="C311" s="75" t="s">
        <v>287</v>
      </c>
      <c r="D311" s="79">
        <v>8.1660000000000004</v>
      </c>
      <c r="E311" s="79">
        <v>-13.333</v>
      </c>
      <c r="F311" s="91">
        <f t="shared" si="52"/>
        <v>1.1558648178868878E-2</v>
      </c>
      <c r="G311" s="121">
        <v>-1.5069509001389301</v>
      </c>
      <c r="H311" s="130">
        <v>19.414999999999999</v>
      </c>
      <c r="I311" s="79">
        <v>11.249000000000001</v>
      </c>
      <c r="J311" s="91">
        <f t="shared" si="49"/>
        <v>2.4694325837909065E-2</v>
      </c>
      <c r="K311" s="133">
        <f t="shared" si="53"/>
        <v>1.3135677659040187E-2</v>
      </c>
      <c r="L311" s="115">
        <v>17.116</v>
      </c>
      <c r="M311" s="79">
        <v>-2.2989999999999999</v>
      </c>
      <c r="N311" s="91">
        <f t="shared" si="50"/>
        <v>2.0928810740749797E-2</v>
      </c>
      <c r="O311" s="91">
        <f t="shared" si="51"/>
        <v>-3.7655150971592673E-3</v>
      </c>
    </row>
    <row r="312" spans="1:15" s="48" customFormat="1" ht="19.649999999999999" customHeight="1" x14ac:dyDescent="0.25">
      <c r="A312" s="78"/>
      <c r="B312" s="75" t="s">
        <v>190</v>
      </c>
      <c r="C312" s="75" t="s">
        <v>287</v>
      </c>
      <c r="D312" s="76">
        <v>120.248</v>
      </c>
      <c r="E312" s="76">
        <v>-37.834000000000003</v>
      </c>
      <c r="F312" s="91">
        <f t="shared" si="52"/>
        <v>0.1702062608636572</v>
      </c>
      <c r="G312" s="120">
        <v>-2.74427200300559</v>
      </c>
      <c r="H312" s="129">
        <v>146.53</v>
      </c>
      <c r="I312" s="76">
        <v>26.282</v>
      </c>
      <c r="J312" s="91">
        <f t="shared" si="49"/>
        <v>0.1863744303388522</v>
      </c>
      <c r="K312" s="133">
        <f t="shared" si="53"/>
        <v>1.6168169475195004E-2</v>
      </c>
      <c r="L312" s="114">
        <v>175.99700000000001</v>
      </c>
      <c r="M312" s="76">
        <v>29.466999999999999</v>
      </c>
      <c r="N312" s="91">
        <f t="shared" si="50"/>
        <v>0.21520261182167225</v>
      </c>
      <c r="O312" s="91">
        <f t="shared" si="51"/>
        <v>2.8828181482820042E-2</v>
      </c>
    </row>
    <row r="313" spans="1:15" s="48" customFormat="1" ht="19.649999999999999" customHeight="1" x14ac:dyDescent="0.25">
      <c r="A313" s="78"/>
      <c r="B313" s="75" t="s">
        <v>212</v>
      </c>
      <c r="C313" s="75" t="s">
        <v>287</v>
      </c>
      <c r="D313" s="79">
        <v>53.030999999999999</v>
      </c>
      <c r="E313" s="79">
        <v>-5.218</v>
      </c>
      <c r="F313" s="91">
        <f t="shared" si="52"/>
        <v>7.5063271071956331E-2</v>
      </c>
      <c r="G313" s="121">
        <v>0.196651281498778</v>
      </c>
      <c r="H313" s="130">
        <v>52.499000000000002</v>
      </c>
      <c r="I313" s="79">
        <v>-0.53200000000000003</v>
      </c>
      <c r="J313" s="91">
        <f t="shared" si="49"/>
        <v>6.6774525478464491E-2</v>
      </c>
      <c r="K313" s="133">
        <f t="shared" si="53"/>
        <v>-8.2887455934918391E-3</v>
      </c>
      <c r="L313" s="115">
        <v>55.033000000000001</v>
      </c>
      <c r="M313" s="79">
        <v>2.5339999999999998</v>
      </c>
      <c r="N313" s="91">
        <f t="shared" si="50"/>
        <v>6.7292313712063775E-2</v>
      </c>
      <c r="O313" s="91">
        <f t="shared" si="51"/>
        <v>5.1778823359928394E-4</v>
      </c>
    </row>
    <row r="314" spans="1:15" s="48" customFormat="1" ht="19.649999999999999" customHeight="1" x14ac:dyDescent="0.25">
      <c r="A314" s="78"/>
      <c r="B314" s="75" t="s">
        <v>213</v>
      </c>
      <c r="C314" s="75" t="s">
        <v>287</v>
      </c>
      <c r="D314" s="76">
        <v>23.25</v>
      </c>
      <c r="E314" s="76">
        <v>2.5</v>
      </c>
      <c r="F314" s="91">
        <f t="shared" si="52"/>
        <v>3.2909450178631075E-2</v>
      </c>
      <c r="G314" s="120">
        <v>0.67361332937949003</v>
      </c>
      <c r="H314" s="129">
        <v>22.498999999999999</v>
      </c>
      <c r="I314" s="76">
        <v>-0.751</v>
      </c>
      <c r="J314" s="91">
        <f>H314/H$315</f>
        <v>2.8616926965084524E-2</v>
      </c>
      <c r="K314" s="133">
        <f t="shared" si="53"/>
        <v>-4.2925232135465514E-3</v>
      </c>
      <c r="L314" s="114">
        <v>23.75</v>
      </c>
      <c r="M314" s="76">
        <v>1.2509999999999999</v>
      </c>
      <c r="N314" s="91">
        <f t="shared" si="50"/>
        <v>2.9040620185370861E-2</v>
      </c>
      <c r="O314" s="91">
        <f t="shared" si="51"/>
        <v>4.2369322028633707E-4</v>
      </c>
    </row>
    <row r="315" spans="1:15" s="48" customFormat="1" ht="19.649999999999999" customHeight="1" x14ac:dyDescent="0.25">
      <c r="A315" s="81" t="s">
        <v>188</v>
      </c>
      <c r="B315" s="82"/>
      <c r="C315" s="82"/>
      <c r="D315" s="83">
        <f>SUM(D306:D314)</f>
        <v>706.48400000000004</v>
      </c>
      <c r="E315" s="83">
        <f>SUM(E306:E314)</f>
        <v>-95.501999999999995</v>
      </c>
      <c r="F315" s="84">
        <v>100</v>
      </c>
      <c r="G315" s="122"/>
      <c r="H315" s="131">
        <f t="shared" ref="H315:I315" si="54">SUM(H306:H314)</f>
        <v>786.21299999999997</v>
      </c>
      <c r="I315" s="83">
        <f t="shared" si="54"/>
        <v>79.728999999999999</v>
      </c>
      <c r="J315" s="84">
        <v>100</v>
      </c>
      <c r="K315" s="122"/>
      <c r="L315" s="116">
        <f t="shared" ref="L315:M315" si="55">SUM(L306:L314)</f>
        <v>817.82</v>
      </c>
      <c r="M315" s="83">
        <f t="shared" si="55"/>
        <v>31.606999999999999</v>
      </c>
      <c r="N315" s="84">
        <v>100</v>
      </c>
      <c r="O315" s="85"/>
    </row>
    <row r="316" spans="1:15" s="48" customFormat="1" ht="11.15" customHeight="1" x14ac:dyDescent="0.25">
      <c r="A316" s="86"/>
      <c r="B316" s="86"/>
      <c r="C316" s="87"/>
      <c r="D316" s="123"/>
      <c r="E316" s="123"/>
      <c r="F316" s="124"/>
      <c r="G316" s="125"/>
      <c r="H316" s="132"/>
      <c r="I316" s="123"/>
      <c r="J316" s="124"/>
      <c r="K316" s="125"/>
      <c r="L316" s="86"/>
      <c r="M316" s="86"/>
      <c r="N316" s="87"/>
      <c r="O316" s="87"/>
    </row>
    <row r="317" spans="1:15" s="48" customFormat="1" ht="19.649999999999999" customHeight="1" x14ac:dyDescent="0.25">
      <c r="A317" s="74" t="s">
        <v>44</v>
      </c>
      <c r="B317" s="75" t="s">
        <v>185</v>
      </c>
      <c r="C317" s="75" t="s">
        <v>44</v>
      </c>
      <c r="D317" s="79">
        <v>39.698</v>
      </c>
      <c r="E317" s="79">
        <v>-9.9659999999999993</v>
      </c>
      <c r="F317" s="80">
        <v>16.190775279478299</v>
      </c>
      <c r="G317" s="121">
        <v>-3.7954616466075701</v>
      </c>
      <c r="H317" s="130">
        <v>21.83</v>
      </c>
      <c r="I317" s="79">
        <v>-17.867999999999999</v>
      </c>
      <c r="J317" s="80">
        <v>11.6898625383549</v>
      </c>
      <c r="K317" s="121">
        <v>-4.5009127411234298</v>
      </c>
      <c r="L317" s="115">
        <v>42.030999999999999</v>
      </c>
      <c r="M317" s="79">
        <v>20.201000000000001</v>
      </c>
      <c r="N317" s="80">
        <v>26.1290944243095</v>
      </c>
      <c r="O317" s="80">
        <v>14.4392318859546</v>
      </c>
    </row>
    <row r="318" spans="1:15" s="48" customFormat="1" ht="19.649999999999999" customHeight="1" x14ac:dyDescent="0.25">
      <c r="A318" s="78"/>
      <c r="B318" s="75" t="s">
        <v>189</v>
      </c>
      <c r="C318" s="75" t="s">
        <v>288</v>
      </c>
      <c r="D318" s="76">
        <v>140.41</v>
      </c>
      <c r="E318" s="76">
        <v>33.164000000000001</v>
      </c>
      <c r="F318" s="77">
        <v>57.266027431899502</v>
      </c>
      <c r="G318" s="120">
        <v>14.1071202682598</v>
      </c>
      <c r="H318" s="129">
        <v>113.748</v>
      </c>
      <c r="I318" s="76">
        <v>-26.661999999999999</v>
      </c>
      <c r="J318" s="77">
        <v>60.911520110526197</v>
      </c>
      <c r="K318" s="120">
        <v>3.6454926786267499</v>
      </c>
      <c r="L318" s="114">
        <v>85.912999999999997</v>
      </c>
      <c r="M318" s="76">
        <v>-27.835000000000001</v>
      </c>
      <c r="N318" s="77">
        <v>53.408886043056299</v>
      </c>
      <c r="O318" s="77">
        <v>-7.5026340674698799</v>
      </c>
    </row>
    <row r="319" spans="1:15" s="48" customFormat="1" ht="19.649999999999999" customHeight="1" x14ac:dyDescent="0.25">
      <c r="A319" s="78"/>
      <c r="B319" s="75" t="s">
        <v>199</v>
      </c>
      <c r="C319" s="75" t="s">
        <v>289</v>
      </c>
      <c r="D319" s="79">
        <v>41.499000000000002</v>
      </c>
      <c r="E319" s="79">
        <v>-33.249000000000002</v>
      </c>
      <c r="F319" s="80">
        <v>16.9253106787009</v>
      </c>
      <c r="G319" s="121">
        <v>-13.1554568340058</v>
      </c>
      <c r="H319" s="130">
        <v>51.164999999999999</v>
      </c>
      <c r="I319" s="79">
        <v>9.6660000000000004</v>
      </c>
      <c r="J319" s="80">
        <v>27.398617351118901</v>
      </c>
      <c r="K319" s="121">
        <v>10.473306672418</v>
      </c>
      <c r="L319" s="115">
        <v>32.914999999999999</v>
      </c>
      <c r="M319" s="79">
        <v>-18.25</v>
      </c>
      <c r="N319" s="80">
        <v>20.462019532634201</v>
      </c>
      <c r="O319" s="80">
        <v>-6.9365978184847403</v>
      </c>
    </row>
    <row r="320" spans="1:15" s="48" customFormat="1" ht="19.649999999999999" customHeight="1" x14ac:dyDescent="0.25">
      <c r="A320" s="78"/>
      <c r="B320" s="75" t="s">
        <v>212</v>
      </c>
      <c r="C320" s="75" t="s">
        <v>290</v>
      </c>
      <c r="D320" s="76">
        <v>23.582000000000001</v>
      </c>
      <c r="E320" s="76">
        <v>6.7489999999999997</v>
      </c>
      <c r="F320" s="77">
        <v>9.6178866099213298</v>
      </c>
      <c r="G320" s="120">
        <v>2.8437982123536099</v>
      </c>
      <c r="H320" s="129"/>
      <c r="I320" s="76">
        <v>-23.582000000000001</v>
      </c>
      <c r="J320" s="77"/>
      <c r="K320" s="120">
        <v>-9.6178866099213298</v>
      </c>
      <c r="L320" s="114"/>
      <c r="M320" s="76"/>
      <c r="N320" s="77"/>
      <c r="O320" s="77"/>
    </row>
    <row r="321" spans="1:15" s="48" customFormat="1" ht="19.649999999999999" customHeight="1" x14ac:dyDescent="0.25">
      <c r="A321" s="81" t="s">
        <v>188</v>
      </c>
      <c r="B321" s="82"/>
      <c r="C321" s="82"/>
      <c r="D321" s="83">
        <v>245.18899999999999</v>
      </c>
      <c r="E321" s="83">
        <v>-3.302</v>
      </c>
      <c r="F321" s="84">
        <v>100</v>
      </c>
      <c r="G321" s="122"/>
      <c r="H321" s="131">
        <v>186.74299999999999</v>
      </c>
      <c r="I321" s="83">
        <v>-58.445999999999998</v>
      </c>
      <c r="J321" s="84">
        <v>100</v>
      </c>
      <c r="K321" s="122"/>
      <c r="L321" s="116">
        <v>160.85900000000001</v>
      </c>
      <c r="M321" s="83">
        <v>-25.884</v>
      </c>
      <c r="N321" s="84">
        <v>100</v>
      </c>
      <c r="O321" s="85"/>
    </row>
    <row r="322" spans="1:15" s="48" customFormat="1" ht="11.15" customHeight="1" x14ac:dyDescent="0.25">
      <c r="A322" s="86"/>
      <c r="B322" s="86"/>
      <c r="C322" s="87"/>
      <c r="D322" s="86"/>
      <c r="E322" s="86"/>
      <c r="F322" s="87"/>
      <c r="G322" s="87"/>
      <c r="H322" s="86"/>
      <c r="I322" s="86"/>
      <c r="J322" s="87"/>
      <c r="K322" s="87"/>
      <c r="L322" s="86"/>
      <c r="M322" s="86"/>
      <c r="N322" s="87"/>
      <c r="O322" s="87"/>
    </row>
  </sheetData>
  <mergeCells count="4">
    <mergeCell ref="A1:O1"/>
    <mergeCell ref="D11:G11"/>
    <mergeCell ref="H11:K11"/>
    <mergeCell ref="L11:O11"/>
  </mergeCells>
  <pageMargins left="0.7" right="0.7" top="0.75" bottom="0.75" header="0.3" footer="0.3"/>
  <pageSetup paperSize="9"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5" ma:contentTypeDescription="Create a new document." ma:contentTypeScope="" ma:versionID="56475afe336605496ebf6aa5a7497581">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d45533f4731d0b47f7bb63c658b808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4D3A57-0702-4BC6-A347-37987CBB34E6}"/>
</file>

<file path=customXml/itemProps2.xml><?xml version="1.0" encoding="utf-8"?>
<ds:datastoreItem xmlns:ds="http://schemas.openxmlformats.org/officeDocument/2006/customXml" ds:itemID="{847F4A53-EDCE-44BC-A18C-D3D89E484E1F}"/>
</file>

<file path=customXml/itemProps3.xml><?xml version="1.0" encoding="utf-8"?>
<ds:datastoreItem xmlns:ds="http://schemas.openxmlformats.org/officeDocument/2006/customXml" ds:itemID="{D362B074-5F80-4DB5-92C5-9D5E9D0B9D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Instroomprognoses week 31</vt:lpstr>
      <vt:lpstr>Vergelijking o.b.v. peildatum</vt:lpstr>
      <vt:lpstr>Aanmeldingen per toelatingscat</vt:lpstr>
      <vt:lpstr>SL marktaandeel per opleiding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(Joan)</dc:creator>
  <cp:lastModifiedBy>Bouma, J.M.C. (Joan)</cp:lastModifiedBy>
  <dcterms:created xsi:type="dcterms:W3CDTF">2025-07-31T14:09:56Z</dcterms:created>
  <dcterms:modified xsi:type="dcterms:W3CDTF">2025-07-31T14:14:00Z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ies>
</file>