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vunl.sharepoint.com/sites/BETA-OE-OWBOnderwijscoordinatie/Shared Documents/Onderwijsdata/00. Aanmeldingen/2025/Week 23/"/>
    </mc:Choice>
  </mc:AlternateContent>
  <xr:revisionPtr revIDLastSave="36" documentId="8_{C7EC5DDC-0F7A-4ED7-ADA5-015F63213EBE}" xr6:coauthVersionLast="47" xr6:coauthVersionMax="47" xr10:uidLastSave="{FECAA6EB-E10D-4B15-8734-2B85386875DB}"/>
  <bookViews>
    <workbookView xWindow="-30828" yWindow="-2292" windowWidth="30936" windowHeight="16776" activeTab="3" xr2:uid="{B6CDEBA1-93CE-4EF9-9A92-ED2CD71EBDE3}"/>
  </bookViews>
  <sheets>
    <sheet name="Instroomprognose obv week 23" sheetId="5" r:id="rId1"/>
    <sheet name="Vergelijking o.b.v. peildatum" sheetId="3" r:id="rId2"/>
    <sheet name="Aanmeldingen per toelatingsc" sheetId="4" r:id="rId3"/>
    <sheet name="SL marktaandeel per opleiding" sheetId="2" r:id="rId4"/>
  </sheets>
  <definedNames>
    <definedName name="_xlnm._FilterDatabase" localSheetId="2" hidden="1">'Aanmeldingen per toelatingsc'!$A$12:$L$216</definedName>
    <definedName name="_xlnm._FilterDatabase" localSheetId="3" hidden="1">'SL marktaandeel per opleiding'!$M$1:$M$322</definedName>
    <definedName name="_xlnm._FilterDatabase" localSheetId="1" hidden="1">'Vergelijking o.b.v. peildatum'!$A$11:$I$11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3" l="1"/>
  <c r="H25" i="3"/>
  <c r="D27" i="3"/>
  <c r="E27" i="3"/>
  <c r="F27" i="3"/>
  <c r="G27" i="3"/>
  <c r="H27" i="3"/>
  <c r="H34" i="3"/>
  <c r="H35" i="3"/>
  <c r="H49" i="3"/>
  <c r="D51" i="3"/>
  <c r="E51" i="3"/>
  <c r="F51" i="3"/>
  <c r="H51" i="3" s="1"/>
  <c r="G51" i="3"/>
  <c r="D64" i="3"/>
  <c r="D65" i="3" s="1"/>
  <c r="E64" i="3"/>
  <c r="F64" i="3"/>
  <c r="G64" i="3"/>
  <c r="H64" i="3"/>
  <c r="E65" i="3"/>
  <c r="G65" i="3"/>
  <c r="M314" i="2"/>
  <c r="L314" i="2"/>
  <c r="I314" i="2"/>
  <c r="H314" i="2"/>
  <c r="E314" i="2"/>
  <c r="D314" i="2"/>
  <c r="F307" i="2" s="1"/>
  <c r="N313" i="2"/>
  <c r="O313" i="2" s="1"/>
  <c r="J313" i="2"/>
  <c r="N312" i="2"/>
  <c r="O312" i="2" s="1"/>
  <c r="J312" i="2"/>
  <c r="K312" i="2" s="1"/>
  <c r="F312" i="2"/>
  <c r="N311" i="2"/>
  <c r="J311" i="2"/>
  <c r="O311" i="2" s="1"/>
  <c r="N310" i="2"/>
  <c r="O310" i="2" s="1"/>
  <c r="J310" i="2"/>
  <c r="N309" i="2"/>
  <c r="O309" i="2" s="1"/>
  <c r="J309" i="2"/>
  <c r="K309" i="2" s="1"/>
  <c r="F309" i="2"/>
  <c r="O308" i="2"/>
  <c r="N308" i="2"/>
  <c r="J308" i="2"/>
  <c r="N307" i="2"/>
  <c r="O307" i="2" s="1"/>
  <c r="J307" i="2"/>
  <c r="K307" i="2" s="1"/>
  <c r="N306" i="2"/>
  <c r="O306" i="2" s="1"/>
  <c r="J306" i="2"/>
  <c r="K306" i="2" s="1"/>
  <c r="F306" i="2"/>
  <c r="N305" i="2"/>
  <c r="O305" i="2" s="1"/>
  <c r="J305" i="2"/>
  <c r="M220" i="2"/>
  <c r="L220" i="2"/>
  <c r="N213" i="2" s="1"/>
  <c r="I220" i="2"/>
  <c r="H220" i="2"/>
  <c r="J215" i="2" s="1"/>
  <c r="K215" i="2" s="1"/>
  <c r="E220" i="2"/>
  <c r="D220" i="2"/>
  <c r="F215" i="2" s="1"/>
  <c r="F219" i="2"/>
  <c r="N218" i="2"/>
  <c r="N217" i="2"/>
  <c r="F217" i="2"/>
  <c r="F216" i="2"/>
  <c r="N215" i="2"/>
  <c r="O215" i="2" s="1"/>
  <c r="F214" i="2"/>
  <c r="F213" i="2"/>
  <c r="N212" i="2"/>
  <c r="O212" i="2" s="1"/>
  <c r="J212" i="2"/>
  <c r="K212" i="2" s="1"/>
  <c r="F212" i="2"/>
  <c r="F211" i="2"/>
  <c r="N210" i="2"/>
  <c r="F210" i="2"/>
  <c r="M208" i="2"/>
  <c r="L208" i="2"/>
  <c r="N201" i="2" s="1"/>
  <c r="I208" i="2"/>
  <c r="H208" i="2"/>
  <c r="J203" i="2" s="1"/>
  <c r="K203" i="2" s="1"/>
  <c r="E208" i="2"/>
  <c r="D208" i="2"/>
  <c r="F207" i="2"/>
  <c r="N206" i="2"/>
  <c r="F206" i="2"/>
  <c r="N205" i="2"/>
  <c r="O205" i="2" s="1"/>
  <c r="J205" i="2"/>
  <c r="K205" i="2" s="1"/>
  <c r="F205" i="2"/>
  <c r="F204" i="2"/>
  <c r="N203" i="2"/>
  <c r="O203" i="2" s="1"/>
  <c r="F203" i="2"/>
  <c r="F202" i="2"/>
  <c r="F201" i="2"/>
  <c r="N200" i="2"/>
  <c r="O200" i="2" s="1"/>
  <c r="J200" i="2"/>
  <c r="K200" i="2" s="1"/>
  <c r="F200" i="2"/>
  <c r="F199" i="2"/>
  <c r="N198" i="2"/>
  <c r="F198" i="2"/>
  <c r="M196" i="2"/>
  <c r="L196" i="2"/>
  <c r="N192" i="2" s="1"/>
  <c r="I196" i="2"/>
  <c r="H196" i="2"/>
  <c r="J191" i="2" s="1"/>
  <c r="K191" i="2" s="1"/>
  <c r="E196" i="2"/>
  <c r="D196" i="2"/>
  <c r="F194" i="2" s="1"/>
  <c r="F195" i="2"/>
  <c r="N194" i="2"/>
  <c r="N193" i="2"/>
  <c r="F193" i="2"/>
  <c r="F192" i="2"/>
  <c r="N191" i="2"/>
  <c r="O191" i="2" s="1"/>
  <c r="F191" i="2"/>
  <c r="F190" i="2"/>
  <c r="M188" i="2"/>
  <c r="L188" i="2"/>
  <c r="I188" i="2"/>
  <c r="H188" i="2"/>
  <c r="E188" i="2"/>
  <c r="D188" i="2"/>
  <c r="F187" i="2" s="1"/>
  <c r="K187" i="2" s="1"/>
  <c r="N187" i="2"/>
  <c r="O187" i="2" s="1"/>
  <c r="J187" i="2"/>
  <c r="N186" i="2"/>
  <c r="O186" i="2" s="1"/>
  <c r="J186" i="2"/>
  <c r="K186" i="2" s="1"/>
  <c r="F186" i="2"/>
  <c r="O185" i="2"/>
  <c r="N185" i="2"/>
  <c r="J185" i="2"/>
  <c r="M155" i="2"/>
  <c r="L155" i="2"/>
  <c r="N153" i="2" s="1"/>
  <c r="I155" i="2"/>
  <c r="H155" i="2"/>
  <c r="J150" i="2" s="1"/>
  <c r="K150" i="2" s="1"/>
  <c r="E155" i="2"/>
  <c r="D155" i="2"/>
  <c r="F154" i="2"/>
  <c r="F153" i="2"/>
  <c r="N152" i="2"/>
  <c r="F152" i="2"/>
  <c r="F151" i="2"/>
  <c r="N150" i="2"/>
  <c r="F150" i="2"/>
  <c r="F149" i="2"/>
  <c r="M132" i="2"/>
  <c r="L132" i="2"/>
  <c r="I132" i="2"/>
  <c r="H132" i="2"/>
  <c r="E132" i="2"/>
  <c r="D132" i="2"/>
  <c r="F128" i="2" s="1"/>
  <c r="K128" i="2" s="1"/>
  <c r="N131" i="2"/>
  <c r="O131" i="2" s="1"/>
  <c r="J131" i="2"/>
  <c r="N130" i="2"/>
  <c r="O130" i="2" s="1"/>
  <c r="J130" i="2"/>
  <c r="K130" i="2" s="1"/>
  <c r="F130" i="2"/>
  <c r="N129" i="2"/>
  <c r="O129" i="2" s="1"/>
  <c r="J129" i="2"/>
  <c r="N128" i="2"/>
  <c r="O128" i="2" s="1"/>
  <c r="J128" i="2"/>
  <c r="N127" i="2"/>
  <c r="O127" i="2" s="1"/>
  <c r="J127" i="2"/>
  <c r="K127" i="2" s="1"/>
  <c r="F127" i="2"/>
  <c r="O126" i="2"/>
  <c r="N126" i="2"/>
  <c r="J126" i="2"/>
  <c r="M124" i="2"/>
  <c r="L124" i="2"/>
  <c r="N122" i="2" s="1"/>
  <c r="I124" i="2"/>
  <c r="H124" i="2"/>
  <c r="J116" i="2" s="1"/>
  <c r="K116" i="2" s="1"/>
  <c r="E124" i="2"/>
  <c r="D124" i="2"/>
  <c r="F122" i="2" s="1"/>
  <c r="F123" i="2"/>
  <c r="F121" i="2"/>
  <c r="F120" i="2"/>
  <c r="N119" i="2"/>
  <c r="F119" i="2"/>
  <c r="F118" i="2"/>
  <c r="F117" i="2"/>
  <c r="N116" i="2"/>
  <c r="O116" i="2" s="1"/>
  <c r="F116" i="2"/>
  <c r="F115" i="2"/>
  <c r="F114" i="2"/>
  <c r="N113" i="2"/>
  <c r="O113" i="2" s="1"/>
  <c r="J113" i="2"/>
  <c r="K113" i="2" s="1"/>
  <c r="F113" i="2"/>
  <c r="F65" i="3" l="1"/>
  <c r="H65" i="3"/>
  <c r="O198" i="2"/>
  <c r="O153" i="2"/>
  <c r="O218" i="2"/>
  <c r="O217" i="2"/>
  <c r="K185" i="2"/>
  <c r="O206" i="2"/>
  <c r="O150" i="2"/>
  <c r="O210" i="2"/>
  <c r="J121" i="2"/>
  <c r="K121" i="2" s="1"/>
  <c r="J149" i="2"/>
  <c r="K149" i="2" s="1"/>
  <c r="J217" i="2"/>
  <c r="K217" i="2" s="1"/>
  <c r="J123" i="2"/>
  <c r="K123" i="2" s="1"/>
  <c r="J214" i="2"/>
  <c r="K214" i="2" s="1"/>
  <c r="N118" i="2"/>
  <c r="J151" i="2"/>
  <c r="K151" i="2" s="1"/>
  <c r="N115" i="2"/>
  <c r="J117" i="2"/>
  <c r="K117" i="2" s="1"/>
  <c r="N123" i="2"/>
  <c r="F126" i="2"/>
  <c r="K126" i="2" s="1"/>
  <c r="N154" i="2"/>
  <c r="O154" i="2" s="1"/>
  <c r="F185" i="2"/>
  <c r="N190" i="2"/>
  <c r="J192" i="2"/>
  <c r="K192" i="2" s="1"/>
  <c r="N202" i="2"/>
  <c r="J204" i="2"/>
  <c r="K204" i="2" s="1"/>
  <c r="N214" i="2"/>
  <c r="O214" i="2" s="1"/>
  <c r="J216" i="2"/>
  <c r="K216" i="2" s="1"/>
  <c r="F308" i="2"/>
  <c r="K308" i="2" s="1"/>
  <c r="J152" i="2"/>
  <c r="K152" i="2" s="1"/>
  <c r="J118" i="2"/>
  <c r="K118" i="2" s="1"/>
  <c r="J115" i="2"/>
  <c r="K115" i="2" s="1"/>
  <c r="N121" i="2"/>
  <c r="J202" i="2"/>
  <c r="K202" i="2" s="1"/>
  <c r="J199" i="2"/>
  <c r="K199" i="2" s="1"/>
  <c r="J211" i="2"/>
  <c r="K211" i="2" s="1"/>
  <c r="J114" i="2"/>
  <c r="K114" i="2" s="1"/>
  <c r="N120" i="2"/>
  <c r="J122" i="2"/>
  <c r="K122" i="2" s="1"/>
  <c r="F131" i="2"/>
  <c r="K131" i="2" s="1"/>
  <c r="N151" i="2"/>
  <c r="O151" i="2" s="1"/>
  <c r="J153" i="2"/>
  <c r="K153" i="2" s="1"/>
  <c r="N195" i="2"/>
  <c r="O195" i="2" s="1"/>
  <c r="N199" i="2"/>
  <c r="O199" i="2" s="1"/>
  <c r="J201" i="2"/>
  <c r="K201" i="2" s="1"/>
  <c r="N207" i="2"/>
  <c r="N211" i="2"/>
  <c r="J213" i="2"/>
  <c r="K213" i="2" s="1"/>
  <c r="F218" i="2"/>
  <c r="N219" i="2"/>
  <c r="O219" i="2" s="1"/>
  <c r="F305" i="2"/>
  <c r="K305" i="2" s="1"/>
  <c r="K311" i="2"/>
  <c r="F313" i="2"/>
  <c r="K313" i="2" s="1"/>
  <c r="J193" i="2"/>
  <c r="K193" i="2" s="1"/>
  <c r="J154" i="2"/>
  <c r="K154" i="2" s="1"/>
  <c r="F129" i="2"/>
  <c r="K129" i="2" s="1"/>
  <c r="J195" i="2"/>
  <c r="K195" i="2" s="1"/>
  <c r="F311" i="2"/>
  <c r="N117" i="2"/>
  <c r="O117" i="2" s="1"/>
  <c r="J119" i="2"/>
  <c r="K119" i="2" s="1"/>
  <c r="J194" i="2"/>
  <c r="K194" i="2" s="1"/>
  <c r="J198" i="2"/>
  <c r="K198" i="2" s="1"/>
  <c r="N204" i="2"/>
  <c r="O204" i="2" s="1"/>
  <c r="J206" i="2"/>
  <c r="K206" i="2" s="1"/>
  <c r="J210" i="2"/>
  <c r="K210" i="2" s="1"/>
  <c r="N216" i="2"/>
  <c r="J218" i="2"/>
  <c r="K218" i="2" s="1"/>
  <c r="F310" i="2"/>
  <c r="K310" i="2" s="1"/>
  <c r="J190" i="2"/>
  <c r="K190" i="2" s="1"/>
  <c r="J120" i="2"/>
  <c r="K120" i="2" s="1"/>
  <c r="N149" i="2"/>
  <c r="J207" i="2"/>
  <c r="K207" i="2" s="1"/>
  <c r="J219" i="2"/>
  <c r="K219" i="2" s="1"/>
  <c r="N114" i="2"/>
  <c r="O216" i="2" l="1"/>
  <c r="O122" i="2"/>
  <c r="O123" i="2"/>
  <c r="O114" i="2"/>
  <c r="O121" i="2"/>
  <c r="O202" i="2"/>
  <c r="O115" i="2"/>
  <c r="O192" i="2"/>
  <c r="O201" i="2"/>
  <c r="O119" i="2"/>
  <c r="O194" i="2"/>
  <c r="O149" i="2"/>
  <c r="O211" i="2"/>
  <c r="O190" i="2"/>
  <c r="O118" i="2"/>
  <c r="O207" i="2"/>
  <c r="O120" i="2"/>
  <c r="O213" i="2"/>
  <c r="O152" i="2"/>
  <c r="O193" i="2"/>
</calcChain>
</file>

<file path=xl/sharedStrings.xml><?xml version="1.0" encoding="utf-8"?>
<sst xmlns="http://schemas.openxmlformats.org/spreadsheetml/2006/main" count="1456" uniqueCount="291">
  <si>
    <t>Aanmeldingen reguliere studenten per herkomst / bron: SAP-SLM</t>
  </si>
  <si>
    <t>Bron:</t>
  </si>
  <si>
    <t>De cijfers in het rapport zijn gebaseerd op SAP SLM, dat voor de aanmeldingen wordt gevoed door Studielink.</t>
  </si>
  <si>
    <t>Peildatum:</t>
  </si>
  <si>
    <t xml:space="preserve">Status aanmeldingen: </t>
  </si>
  <si>
    <t xml:space="preserve">Niet eerder bij de opleiding ingeschreven (dus excl. herinschrijving maar incl. omzwaaiers) </t>
  </si>
  <si>
    <t>Alle aanmeldingen in SAP SLM, die via Studielink zijn ontvangen voor een reguliere opleiding, tellen mee. Intrekkingen tellen niet mee.</t>
  </si>
  <si>
    <t xml:space="preserve">Status Inschrijvingsoort: </t>
  </si>
  <si>
    <t>Reguliere studenten (excl. Uitwisseling, Bijvak, Contract, PGO en overig Niet-regulier)</t>
  </si>
  <si>
    <t>Soort aanmelding:</t>
  </si>
  <si>
    <t>Voltijd/Deeltijd/Duaal</t>
  </si>
  <si>
    <t>Herkomst studenten:</t>
  </si>
  <si>
    <t>Nederland, Europese Economische Ruimte, van buiten de Europese Economische Ruimte (gebaseerd op nationaliteit)</t>
  </si>
  <si>
    <t>Joint degrees:</t>
  </si>
  <si>
    <t>Alle studenten melden zich vanaf heden bij penvoerder de aan. De uitwisseling van gegevens tussen VU en UVA voor de joint degrees gaat op basis van de inschrijvingen, niet van aanmeldingen.</t>
  </si>
  <si>
    <t>Fase</t>
  </si>
  <si>
    <t>Domein</t>
  </si>
  <si>
    <t>Opleiding</t>
  </si>
  <si>
    <t>2022</t>
  </si>
  <si>
    <t>2023</t>
  </si>
  <si>
    <t>2024</t>
  </si>
  <si>
    <t>2025</t>
  </si>
  <si>
    <t>2025 tov 2024</t>
  </si>
  <si>
    <t>Opmerkingen</t>
  </si>
  <si>
    <t>Bachelor</t>
  </si>
  <si>
    <t>EEE</t>
  </si>
  <si>
    <t xml:space="preserve">B Aarde, Economie en Duurzaamheid  </t>
  </si>
  <si>
    <t xml:space="preserve">B Aardwetenschappen  </t>
  </si>
  <si>
    <t>IS</t>
  </si>
  <si>
    <t xml:space="preserve">B Artificial Intelligence  </t>
  </si>
  <si>
    <t>HLS</t>
  </si>
  <si>
    <t xml:space="preserve">B Biologie  </t>
  </si>
  <si>
    <t xml:space="preserve">B Biomedical Sciences  </t>
  </si>
  <si>
    <t>Numerus Fixus (300), deadline aanmelding verstreken</t>
  </si>
  <si>
    <t xml:space="preserve">B Business Analytics  </t>
  </si>
  <si>
    <t xml:space="preserve">B Computer Science  </t>
  </si>
  <si>
    <t>Numerus Fixus (400), deadline aanmelding verstreken</t>
  </si>
  <si>
    <t>NSM</t>
  </si>
  <si>
    <t xml:space="preserve">B Farmaceutische Wetenschappen  </t>
  </si>
  <si>
    <t xml:space="preserve">B Gezondheid en Leven  </t>
  </si>
  <si>
    <t xml:space="preserve">B Gezondheidswetenschappen  </t>
  </si>
  <si>
    <t xml:space="preserve">B Mathematics  </t>
  </si>
  <si>
    <t xml:space="preserve">B Medische Natuurwetenschappen  </t>
  </si>
  <si>
    <t xml:space="preserve">B Science, Business &amp; Innovation  </t>
  </si>
  <si>
    <t>B Totaal</t>
  </si>
  <si>
    <t>Master</t>
  </si>
  <si>
    <t xml:space="preserve">M Artificial Intelligence  </t>
  </si>
  <si>
    <t xml:space="preserve">M Bioinformatics and Systems Biology (jd  </t>
  </si>
  <si>
    <t xml:space="preserve">M Biomedical Sciences  </t>
  </si>
  <si>
    <t xml:space="preserve">M Biomedical Technology and Physics  </t>
  </si>
  <si>
    <t xml:space="preserve">M Biomolecular Sciences  </t>
  </si>
  <si>
    <t xml:space="preserve">M Business Analytics  </t>
  </si>
  <si>
    <t xml:space="preserve">M Computer Science (joint degree)  </t>
  </si>
  <si>
    <t xml:space="preserve">M Computer Security  </t>
  </si>
  <si>
    <t xml:space="preserve">M Drug Discovery Sciences  </t>
  </si>
  <si>
    <t xml:space="preserve">M Earth Sciences  </t>
  </si>
  <si>
    <t xml:space="preserve">M Ecology and Evolution  </t>
  </si>
  <si>
    <t xml:space="preserve">M Environment and Resource Management  </t>
  </si>
  <si>
    <t xml:space="preserve">M Global Health (research)  </t>
  </si>
  <si>
    <t xml:space="preserve">M Health Sciences  </t>
  </si>
  <si>
    <t xml:space="preserve">M Hydrology  </t>
  </si>
  <si>
    <t xml:space="preserve">M Information Sciences  </t>
  </si>
  <si>
    <t xml:space="preserve">M Management, Policy Analysis and Entr.  </t>
  </si>
  <si>
    <t xml:space="preserve">M Mathematics  </t>
  </si>
  <si>
    <t xml:space="preserve">M Neurosciences (research)  </t>
  </si>
  <si>
    <t xml:space="preserve">M Science, Business and Innovation  </t>
  </si>
  <si>
    <t>M Totaal</t>
  </si>
  <si>
    <t>Premaster</t>
  </si>
  <si>
    <t xml:space="preserve">P Artificial Intelligence  </t>
  </si>
  <si>
    <t xml:space="preserve">P Bioinformatics and Systems Biology  </t>
  </si>
  <si>
    <t xml:space="preserve">P Biomedical Technology and Physics  </t>
  </si>
  <si>
    <t xml:space="preserve">P Business Analytics  </t>
  </si>
  <si>
    <t xml:space="preserve">P Computer Science  </t>
  </si>
  <si>
    <t xml:space="preserve">P Ecology and Evolution  </t>
  </si>
  <si>
    <t xml:space="preserve">P Environment and Resource Management  </t>
  </si>
  <si>
    <t xml:space="preserve">P Health Sciences  </t>
  </si>
  <si>
    <t xml:space="preserve">P Hydrology  </t>
  </si>
  <si>
    <t xml:space="preserve">P Information Sciences  </t>
  </si>
  <si>
    <t xml:space="preserve">P Mathematics  </t>
  </si>
  <si>
    <t xml:space="preserve">P Science, Business and Innovation  </t>
  </si>
  <si>
    <t>P Totaal</t>
  </si>
  <si>
    <t xml:space="preserve">BÈTA </t>
  </si>
  <si>
    <t>Aanmeldingen studielink per opleiding : Gewogen</t>
  </si>
  <si>
    <t>Gegevens bijgewerkt t/m woensdag week 22-2025</t>
  </si>
  <si>
    <t>Studielink. De gegevens worden elke woensdag bijgewerkt en tonen de data t/m de zondag ervoor.</t>
  </si>
  <si>
    <t>De vergelijking met andere opleidingen is volgens de verwantschapstabel. Dit is een tabel van de VU waarin opleidingen jaarlijks aangeven met welke opleidingen in Nederland zij vergeleken willen worden..</t>
  </si>
  <si>
    <t>Aantallen:</t>
  </si>
  <si>
    <t>Gewogen (Studenten met twee aanmeldingen tellen voor de helft mee in het aantal aanmeldingen, studenten met drie aanmeldingen tellen voor 1/3 mee, etc.)</t>
  </si>
  <si>
    <t>Definities:</t>
  </si>
  <si>
    <t>Alle Studielink aanmeldingen voor een reguliere inschrijving.</t>
  </si>
  <si>
    <t>Status= Ingeschreven,Verzoek tot inschrijving; Hogere jaars= Nee; Herinschrijving= Nee; UvA= Nee</t>
  </si>
  <si>
    <t>NB: Aangezien Studielink geen onderscheid kan maken tussen bachelor en premaster tellen de aanmeldingen voor de premaster bij de bachelor mee.</t>
  </si>
  <si>
    <t xml:space="preserve">De aanmeldingsaantallen tussen de SAP en Studielink tabbladen wijken van elkaar af. Dit komt door o.a. de categorisering van premasters, de verversingsdatum, wegingen, en toelatingsdetails. </t>
  </si>
  <si>
    <t>Aanmeldingen</t>
  </si>
  <si>
    <t>verschil aanmeldingen tov vorig jaar</t>
  </si>
  <si>
    <t>Marktaandeel</t>
  </si>
  <si>
    <t>Verschil marktaandeel tov vorig jaar</t>
  </si>
  <si>
    <t>B Aarde, Economie en Duurzaamheid</t>
  </si>
  <si>
    <t>VU</t>
  </si>
  <si>
    <t>UvA</t>
  </si>
  <si>
    <t>B Future Planet Studies</t>
  </si>
  <si>
    <t>Total</t>
  </si>
  <si>
    <t>B Aardwetenschappen</t>
  </si>
  <si>
    <t>UU</t>
  </si>
  <si>
    <t>TUD</t>
  </si>
  <si>
    <t>B Technische Aardwetenschappen</t>
  </si>
  <si>
    <t>WUR</t>
  </si>
  <si>
    <t>B Soil, Water, Atmosphere</t>
  </si>
  <si>
    <t>B Artificial Intelligence</t>
  </si>
  <si>
    <t>B Kunstmatige Intelligentie</t>
  </si>
  <si>
    <t>LEI</t>
  </si>
  <si>
    <t>B Data Science and Artificial Intelligence</t>
  </si>
  <si>
    <t>RU</t>
  </si>
  <si>
    <t>UM</t>
  </si>
  <si>
    <t>RUG</t>
  </si>
  <si>
    <t>UvT</t>
  </si>
  <si>
    <t>B Cognitive Science and Artificial Intelligence</t>
  </si>
  <si>
    <t>B Biologie</t>
  </si>
  <si>
    <t>B Biomedical Sciences</t>
  </si>
  <si>
    <t>B Gezondheid en Leven</t>
  </si>
  <si>
    <t>B Biomedische Wetenschappen</t>
  </si>
  <si>
    <t>B Biology</t>
  </si>
  <si>
    <t>B Molecular Life Sciences</t>
  </si>
  <si>
    <t>B Life Science and Technology</t>
  </si>
  <si>
    <t>B Business Analytics</t>
  </si>
  <si>
    <t>B Econometrics and Data Science</t>
  </si>
  <si>
    <t>B Econometrie en Operationele Research</t>
  </si>
  <si>
    <t>EUR</t>
  </si>
  <si>
    <t>B Computer Science</t>
  </si>
  <si>
    <t>B Informatica</t>
  </si>
  <si>
    <t>B Computing Science</t>
  </si>
  <si>
    <t>B Technische Informatica</t>
  </si>
  <si>
    <t>TUE</t>
  </si>
  <si>
    <t>UT</t>
  </si>
  <si>
    <t>B Technical Computer Science</t>
  </si>
  <si>
    <t>B Farmaceutische Wetenschappen</t>
  </si>
  <si>
    <t>B Bio-Farmaceutische Wetenschappen</t>
  </si>
  <si>
    <t>B Gezondheidswetenschappen</t>
  </si>
  <si>
    <t>B European Public Health</t>
  </si>
  <si>
    <t>B Gezondheid en Maatschappij</t>
  </si>
  <si>
    <t>B Voeding en Gezondheid</t>
  </si>
  <si>
    <t>B Mathematics</t>
  </si>
  <si>
    <t>B Wiskunde</t>
  </si>
  <si>
    <t>B Technische Wiskunde</t>
  </si>
  <si>
    <t>B Medische Natuurwetenschappen</t>
  </si>
  <si>
    <t>B Biomedische Technologie</t>
  </si>
  <si>
    <t>B Nanobiologie (joint degree)</t>
  </si>
  <si>
    <t>B Natuur- en Sterrenkunde (jd)</t>
  </si>
  <si>
    <t>B Natuur- en Sterrenkunde (joint degree)</t>
  </si>
  <si>
    <t>B Natuurkunde</t>
  </si>
  <si>
    <t>B Sterrenkunde</t>
  </si>
  <si>
    <t>B Natuur- en Sterrenkunde</t>
  </si>
  <si>
    <t>B Technische Natuurkunde</t>
  </si>
  <si>
    <t>B Scheikunde (jd)</t>
  </si>
  <si>
    <t>B Scheikunde (joint degree)</t>
  </si>
  <si>
    <t>B Scheikunde</t>
  </si>
  <si>
    <t>B Scheikundige Technologie</t>
  </si>
  <si>
    <t>B Science, Business &amp; Innovation</t>
  </si>
  <si>
    <t>B Science, Technology &amp; Innovation</t>
  </si>
  <si>
    <t>B Natuurwetenschap en Innovatiemanagement</t>
  </si>
  <si>
    <t>B Technische Innovatiewetenschappen</t>
  </si>
  <si>
    <t>M Artificial Intelligence</t>
  </si>
  <si>
    <t>M Cognitive Science and Artificial Intelligence</t>
  </si>
  <si>
    <t>tUL</t>
  </si>
  <si>
    <t>M Bioinformatics and Systems Biology(jd)</t>
  </si>
  <si>
    <t>M Bioinformatics and Systems Biology (joint degree)</t>
  </si>
  <si>
    <t>M Computational Science (joint degree)</t>
  </si>
  <si>
    <t>M Biosciences</t>
  </si>
  <si>
    <t>M Systems Biology</t>
  </si>
  <si>
    <t>M Bioinformatics</t>
  </si>
  <si>
    <t>M Biomedical Sciences</t>
  </si>
  <si>
    <t>M Biomedical Technology and Physics</t>
  </si>
  <si>
    <t>M Biomedical Engineering</t>
  </si>
  <si>
    <t>M Biomolecular Sciences</t>
  </si>
  <si>
    <t>M Life Science and Technology</t>
  </si>
  <si>
    <t>M Molecular Life Sciences</t>
  </si>
  <si>
    <t>M Business Analytics</t>
  </si>
  <si>
    <t>M Econometrics</t>
  </si>
  <si>
    <t>M Chemistry (jd)</t>
  </si>
  <si>
    <t>M Chemistry (joint degree)</t>
  </si>
  <si>
    <t>M Chemistry</t>
  </si>
  <si>
    <t>M Computational Science (jd)</t>
  </si>
  <si>
    <t>M Security and Network Engineering</t>
  </si>
  <si>
    <t>M Software Engineering</t>
  </si>
  <si>
    <t>M Informatica</t>
  </si>
  <si>
    <t>M Computing Science</t>
  </si>
  <si>
    <t>M Computer Science (jd)</t>
  </si>
  <si>
    <t>M Computer Science (joint degree)</t>
  </si>
  <si>
    <t>M Computer Security</t>
  </si>
  <si>
    <t>M Computer Science</t>
  </si>
  <si>
    <t>M Drug Discovery Sciences</t>
  </si>
  <si>
    <t>M Bio-Pharmaceutical Sciences</t>
  </si>
  <si>
    <t>M Medical Pharmaceutical Sciences</t>
  </si>
  <si>
    <t>M Earth Sciences</t>
  </si>
  <si>
    <t>M Applied Earth Sciences</t>
  </si>
  <si>
    <t>M Ecology and Evolution</t>
  </si>
  <si>
    <t>M Biological Sciences</t>
  </si>
  <si>
    <t>M Environment and Resource Management</t>
  </si>
  <si>
    <t>M Environmental Sciences</t>
  </si>
  <si>
    <t>M Environment and Society Studies</t>
  </si>
  <si>
    <t>M Global Health (research)</t>
  </si>
  <si>
    <t>M Health Sciences</t>
  </si>
  <si>
    <t>M Health Sciences (research)</t>
  </si>
  <si>
    <t>M Klinische Gezondheidswetenschappen</t>
  </si>
  <si>
    <t>M Governance and Leadership in European Public Health</t>
  </si>
  <si>
    <t>M Hydrology</t>
  </si>
  <si>
    <t>M Civil Engineering</t>
  </si>
  <si>
    <t>M Environmental Engineering</t>
  </si>
  <si>
    <t>M Earth and Environment</t>
  </si>
  <si>
    <t>M Information Sciences</t>
  </si>
  <si>
    <t>M Communicatie- &amp; Informatiewetenschappen</t>
  </si>
  <si>
    <t>M Information Studies</t>
  </si>
  <si>
    <t>M Information Science</t>
  </si>
  <si>
    <t>M Information Management</t>
  </si>
  <si>
    <t>M Business Information Technology</t>
  </si>
  <si>
    <t>M Interaction Technology</t>
  </si>
  <si>
    <t>M Management, Policy Analysis</t>
  </si>
  <si>
    <t>M Management, Policy Analysis and Entrepreneurship in the Health and Life Sciences</t>
  </si>
  <si>
    <t>M Population Health Management</t>
  </si>
  <si>
    <t>M European Master in Health Economics and Management (joint degree)</t>
  </si>
  <si>
    <t>M Science for Sustainability</t>
  </si>
  <si>
    <t>M Communication, Health and Life Sciences</t>
  </si>
  <si>
    <t>M Mathematics</t>
  </si>
  <si>
    <t>M Mathematische Wetenschappen</t>
  </si>
  <si>
    <t>M Applied Mathematics</t>
  </si>
  <si>
    <t>M Neurosciences (research)</t>
  </si>
  <si>
    <t>M Brain and Cognitive Sciences (research)</t>
  </si>
  <si>
    <t>M Neuroscience (research)</t>
  </si>
  <si>
    <t>M Neuroscience and Cognition</t>
  </si>
  <si>
    <t>M Cognitive Neuroscience (research)</t>
  </si>
  <si>
    <t>M Cognitive and Clinical Neuroscience (research)</t>
  </si>
  <si>
    <t>M Behavioural and Cognitive Neurosciences (research)</t>
  </si>
  <si>
    <t>M Physics and Astronomy (joint degree)</t>
  </si>
  <si>
    <t>M Physics</t>
  </si>
  <si>
    <t>M Physics and Astronomy</t>
  </si>
  <si>
    <t>M Applied Physics</t>
  </si>
  <si>
    <t>M Science, Business and Innovation</t>
  </si>
  <si>
    <t>M Science and Innovation</t>
  </si>
  <si>
    <t>M Sustainable Entrepreneurship</t>
  </si>
  <si>
    <t>M Innovation Sciences</t>
  </si>
  <si>
    <t xml:space="preserve">Definities toelatingscategorieën </t>
  </si>
  <si>
    <t>2 juni 2025</t>
  </si>
  <si>
    <t>Initiële aanmelding</t>
  </si>
  <si>
    <t>Student heeft zich aangemeld bij Studielink, maar heeft nog niet alle stappen in Vunet afgerond.</t>
  </si>
  <si>
    <t>Portal voltooid</t>
  </si>
  <si>
    <t>Student heeft alle stappen in Vunet afgerond. Op dit moment komt de student bij het owb in het vizier.</t>
  </si>
  <si>
    <t>Deficiënt</t>
  </si>
  <si>
    <t>De student moet nog voldoen aan een of meer eisen alvorens toegelaten te kunnen worden. Het diploma van de student is op voldoende niveau, behoudens een of meer vakken (vb wiskunde A ipv wiskunde B). Een student afkomstig van buiten de EU heeft tot 1 juni om aanvullende certificaten aan te leveren. Een student uit de EU heeft daar tot 31 augustus de tijd voor. Het verschil heeft te maken met de visumprocedure, deze mag niet gestart worden als de student nog niet aan de opleidingsspecifieke toelatingseisen voldoet.</t>
  </si>
  <si>
    <t>Voorwaardelijk geaccepteerd</t>
  </si>
  <si>
    <t>Student heeft nog niet aan alle vereisten van de faculteit voldaan. Student moet nog een 'certified copy' van het diploma aanleveren voor 31 augustus. Het diploma is op voldoende niveau voor alle vakken. De persoon is voorwaardelijk toegelaten zodat de visumprocedure gestart kan worden.</t>
  </si>
  <si>
    <t>(Fac) Toegelaten</t>
  </si>
  <si>
    <t>Voor de internationale instroom wordt deze categorie gebruikt om aan te geven dat een student aan alle toelatingsvoorwaarden van de faculteit voldaan heeft. Studenten met deze status kunnen niet intekenen op vakken en tentamens.</t>
  </si>
  <si>
    <t>IO Toegelaten</t>
  </si>
  <si>
    <t>Deze categorie is speciaal voor Internationale studenten waarvan men weet dat zij niet voor 1 september aan alle inschrijfvereisten kunnen voldoen, maar voor wie het wel mogelijkheid is om te kunnen intekenen op vakken en tentamens.</t>
  </si>
  <si>
    <t>Goedgekeurd</t>
  </si>
  <si>
    <t>Zodra een student aan alle inschrijfvoorwaarden voldoet verandert de status in 'goedgekeurd.' </t>
  </si>
  <si>
    <t>Dossier compleet</t>
  </si>
  <si>
    <t>Status gebruikt door International Office: documenten goedgekeurd, €100 application fee betaald</t>
  </si>
  <si>
    <t>Gebruik de filter om opleiding(en) te selecteren</t>
  </si>
  <si>
    <t>Herkomst</t>
  </si>
  <si>
    <t>Totaal</t>
  </si>
  <si>
    <t>NL</t>
  </si>
  <si>
    <t>EER</t>
  </si>
  <si>
    <t>NIET-EER</t>
  </si>
  <si>
    <t>M Bioinformatics and Systems Biology (jd</t>
  </si>
  <si>
    <t>M Management, Policy Analysis and Entr.</t>
  </si>
  <si>
    <t>P Artificial Intelligence</t>
  </si>
  <si>
    <t>P Bioinformatics and Systems Biology</t>
  </si>
  <si>
    <t>P Biomedical Technology and Physics</t>
  </si>
  <si>
    <t>P Business Analytics</t>
  </si>
  <si>
    <t>P Computer Science</t>
  </si>
  <si>
    <t>P Ecology and Evolution</t>
  </si>
  <si>
    <t>P Environment and Resource Management</t>
  </si>
  <si>
    <t>P Health Sciences</t>
  </si>
  <si>
    <t>P Hydrology</t>
  </si>
  <si>
    <t>P Information Sciences</t>
  </si>
  <si>
    <t>P Mathematics</t>
  </si>
  <si>
    <t>P Science, Business and Innovation</t>
  </si>
  <si>
    <t>P Biomedical Sciences</t>
  </si>
  <si>
    <t>BÈTA Totaal</t>
  </si>
  <si>
    <t>Instroomprognose Education Analytics</t>
  </si>
  <si>
    <t>Peildatum: 3-6-2025</t>
  </si>
  <si>
    <t>Instroom 2024</t>
  </si>
  <si>
    <t>Aanmeldingen 2025</t>
  </si>
  <si>
    <t>Prognose instroom 2025</t>
  </si>
  <si>
    <t>Voltijd hoofdinschr.</t>
  </si>
  <si>
    <t>Totaal t/m 3-6 inc. afgewezen/teruggetrokken</t>
  </si>
  <si>
    <t>Nog actief per 3-6</t>
  </si>
  <si>
    <t>Goedgekeurd per 3-6</t>
  </si>
  <si>
    <t>Verschil t.o.v. instroom 2024</t>
  </si>
  <si>
    <t>conversie onzeker, zie ook tabel NF in email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</si>
</sst>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413]d/mmm;@"/>
    <numFmt numFmtId="165" formatCode="#,##0.0%;\-#,##0.0%"/>
    <numFmt numFmtId="166" formatCode="#0.0\%;\-#0.0\%"/>
    <numFmt numFmtId="167" formatCode="0.0%"/>
    <numFmt numFmtId="168" formatCode="\+0%;\-0%;0%"/>
    <numFmt numFmtId="169" formatCode="_ * #,##0_ ;_ * \-#,##0_ ;_ * &quot;-&quot;??_ ;_ @_ "/>
  </numFmts>
  <fonts count="26" x14ac:knownFonts="1">
    <font>
      <sz val="10"/>
      <color rgb="FF000000"/>
      <name val="Arial"/>
      <family val="2"/>
    </font>
    <font>
      <sz val="11"/>
      <color theme="1"/>
      <name val="Aptos Narrow"/>
      <family val="2"/>
      <scheme val="minor"/>
    </font>
    <font>
      <sz val="10"/>
      <color rgb="FF000000"/>
      <name val="Arial"/>
      <family val="2"/>
    </font>
    <font>
      <b/>
      <sz val="10"/>
      <color rgb="FFFFFFFF"/>
      <name val="Arial"/>
      <family val="2"/>
    </font>
    <font>
      <sz val="9"/>
      <color rgb="FF333333"/>
      <name val="Arial"/>
      <family val="2"/>
    </font>
    <font>
      <b/>
      <sz val="8"/>
      <color rgb="FF333333"/>
      <name val="Arial"/>
      <family val="2"/>
    </font>
    <font>
      <sz val="8"/>
      <color rgb="FF333333"/>
      <name val="Arial"/>
      <family val="2"/>
    </font>
    <font>
      <b/>
      <sz val="8"/>
      <color rgb="FFFFFFFF"/>
      <name val="Arial"/>
      <family val="2"/>
    </font>
    <font>
      <sz val="8"/>
      <color rgb="FFFFFFFF"/>
      <name val="Arial"/>
      <family val="2"/>
    </font>
    <font>
      <sz val="8"/>
      <color theme="0"/>
      <name val="Arial"/>
      <family val="2"/>
    </font>
    <font>
      <i/>
      <sz val="8"/>
      <color rgb="FF000000"/>
      <name val="Arial"/>
      <family val="2"/>
    </font>
    <font>
      <b/>
      <sz val="8"/>
      <name val="Arial"/>
      <family val="2"/>
    </font>
    <font>
      <b/>
      <sz val="9"/>
      <color rgb="FF333333"/>
      <name val="Arial"/>
      <family val="2"/>
    </font>
    <font>
      <b/>
      <sz val="12"/>
      <color rgb="FFFFFFFF"/>
      <name val="Arial"/>
      <family val="2"/>
    </font>
    <font>
      <i/>
      <sz val="8"/>
      <color rgb="FF333333"/>
      <name val="Arial"/>
      <family val="2"/>
    </font>
    <font>
      <b/>
      <sz val="8"/>
      <color rgb="FF0089CF"/>
      <name val="Arial"/>
      <family val="2"/>
    </font>
    <font>
      <b/>
      <sz val="9"/>
      <color rgb="FFFFFFFF"/>
      <name val="Arial"/>
      <family val="2"/>
    </font>
    <font>
      <sz val="8"/>
      <color rgb="FF000000"/>
      <name val="Arial"/>
      <family val="2"/>
    </font>
    <font>
      <b/>
      <sz val="9"/>
      <color rgb="FF0089CF"/>
      <name val="Arial"/>
      <family val="2"/>
    </font>
    <font>
      <sz val="8"/>
      <name val="Arial"/>
      <family val="2"/>
    </font>
    <font>
      <b/>
      <sz val="8"/>
      <color theme="0"/>
      <name val="Arial"/>
      <family val="2"/>
    </font>
    <font>
      <sz val="11"/>
      <name val="Aptos Narrow"/>
      <family val="2"/>
    </font>
    <font>
      <b/>
      <sz val="10"/>
      <name val="Arial"/>
      <family val="2"/>
    </font>
    <font>
      <i/>
      <sz val="8"/>
      <name val="Arial"/>
      <family val="2"/>
    </font>
    <font>
      <sz val="8"/>
      <color theme="1"/>
      <name val="Arial"/>
      <family val="2"/>
    </font>
    <font>
      <i/>
      <sz val="8"/>
      <color theme="1"/>
      <name val="Arial"/>
      <family val="2"/>
    </font>
  </fonts>
  <fills count="9">
    <fill>
      <patternFill patternType="none"/>
    </fill>
    <fill>
      <patternFill patternType="gray125"/>
    </fill>
    <fill>
      <patternFill patternType="solid">
        <fgColor rgb="FF0089CF"/>
        <bgColor rgb="FFFFFFFF"/>
      </patternFill>
    </fill>
    <fill>
      <patternFill patternType="solid">
        <fgColor rgb="FFFFFFFF"/>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rgb="FFFCFDFD"/>
        <bgColor rgb="FFFFFFFF"/>
      </patternFill>
    </fill>
    <fill>
      <patternFill patternType="solid">
        <fgColor rgb="FFFFEB9C"/>
        <bgColor rgb="FFFFFFFF"/>
      </patternFill>
    </fill>
    <fill>
      <patternFill patternType="solid">
        <fgColor rgb="FF0089CF"/>
        <bgColor indexed="64"/>
      </patternFill>
    </fill>
  </fills>
  <borders count="24">
    <border>
      <left/>
      <right/>
      <top/>
      <bottom/>
      <diagonal/>
    </border>
    <border>
      <left style="thin">
        <color rgb="FF3877A6"/>
      </left>
      <right style="thin">
        <color rgb="FF3877A6"/>
      </right>
      <top style="thin">
        <color rgb="FF3877A6"/>
      </top>
      <bottom style="thin">
        <color rgb="FFA5A5B1"/>
      </bottom>
      <diagonal/>
    </border>
    <border>
      <left style="thin">
        <color rgb="FF3877A6"/>
      </left>
      <right style="thin">
        <color rgb="FF09558F"/>
      </right>
      <top style="thin">
        <color rgb="FFCAC9D9"/>
      </top>
      <bottom style="thin">
        <color rgb="FF3877A6"/>
      </bottom>
      <diagonal/>
    </border>
    <border>
      <left style="thin">
        <color rgb="FF3877A6"/>
      </left>
      <right style="thin">
        <color rgb="FF09558F"/>
      </right>
      <top style="thin">
        <color rgb="FF3877A6"/>
      </top>
      <bottom style="thin">
        <color rgb="FF3877A6"/>
      </bottom>
      <diagonal/>
    </border>
    <border>
      <left style="thin">
        <color rgb="FFEBEBEB"/>
      </left>
      <right style="thin">
        <color rgb="FFEBEBEB"/>
      </right>
      <top style="thin">
        <color rgb="FFCAC9D9"/>
      </top>
      <bottom style="thin">
        <color rgb="FFEBEBEB"/>
      </bottom>
      <diagonal/>
    </border>
    <border>
      <left style="thin">
        <color rgb="FF3877A6"/>
      </left>
      <right/>
      <top style="thin">
        <color rgb="FFCAC9D9"/>
      </top>
      <bottom style="thin">
        <color rgb="FF3877A6"/>
      </bottom>
      <diagonal/>
    </border>
    <border>
      <left style="thin">
        <color rgb="FF3877A6"/>
      </left>
      <right/>
      <top style="thin">
        <color rgb="FF3877A6"/>
      </top>
      <bottom style="thin">
        <color rgb="FF3877A6"/>
      </bottom>
      <diagonal/>
    </border>
    <border>
      <left/>
      <right/>
      <top style="thin">
        <color rgb="FF3877A6"/>
      </top>
      <bottom style="thin">
        <color rgb="FF3877A6"/>
      </bottom>
      <diagonal/>
    </border>
    <border>
      <left/>
      <right style="thin">
        <color indexed="64"/>
      </right>
      <top style="thin">
        <color rgb="FF3877A6"/>
      </top>
      <bottom style="thin">
        <color rgb="FF3877A6"/>
      </bottom>
      <diagonal/>
    </border>
    <border>
      <left style="thin">
        <color indexed="64"/>
      </left>
      <right/>
      <top style="thin">
        <color rgb="FF3877A6"/>
      </top>
      <bottom style="thin">
        <color rgb="FF3877A6"/>
      </bottom>
      <diagonal/>
    </border>
    <border>
      <left/>
      <right style="thin">
        <color rgb="FF3877A6"/>
      </right>
      <top style="thin">
        <color rgb="FF3877A6"/>
      </top>
      <bottom style="thin">
        <color rgb="FF3877A6"/>
      </bottom>
      <diagonal/>
    </border>
    <border>
      <left style="thin">
        <color rgb="FF3877A6"/>
      </left>
      <right style="thin">
        <color indexed="64"/>
      </right>
      <top style="thin">
        <color rgb="FF3877A6"/>
      </top>
      <bottom style="thin">
        <color rgb="FFA5A5B1"/>
      </bottom>
      <diagonal/>
    </border>
    <border>
      <left style="thin">
        <color indexed="64"/>
      </left>
      <right style="thin">
        <color rgb="FF3877A6"/>
      </right>
      <top style="thin">
        <color rgb="FF3877A6"/>
      </top>
      <bottom style="thin">
        <color rgb="FFA5A5B1"/>
      </bottom>
      <diagonal/>
    </border>
    <border>
      <left/>
      <right style="thin">
        <color rgb="FF3877A6"/>
      </right>
      <top style="thin">
        <color rgb="FF3877A6"/>
      </top>
      <bottom style="thin">
        <color rgb="FFA5A5B1"/>
      </bottom>
      <diagonal/>
    </border>
    <border>
      <left style="thin">
        <color rgb="FFEBEBEB"/>
      </left>
      <right style="thin">
        <color rgb="FFEBEBEB"/>
      </right>
      <top style="thin">
        <color rgb="FFEBEBEB"/>
      </top>
      <bottom style="thin">
        <color rgb="FFEBEBEB"/>
      </bottom>
      <diagonal/>
    </border>
    <border>
      <left style="thin">
        <color indexed="64"/>
      </left>
      <right style="thin">
        <color indexed="64"/>
      </right>
      <top style="thin">
        <color indexed="64"/>
      </top>
      <bottom style="thin">
        <color indexed="64"/>
      </bottom>
      <diagonal/>
    </border>
    <border>
      <left style="thin">
        <color rgb="FF3877A6"/>
      </left>
      <right style="thin">
        <color rgb="FF3877A6"/>
      </right>
      <top style="thin">
        <color rgb="FFCAC9D9"/>
      </top>
      <bottom style="thin">
        <color rgb="FFA5A5B1"/>
      </bottom>
      <diagonal/>
    </border>
    <border>
      <left style="thin">
        <color rgb="FF09558F"/>
      </left>
      <right style="thin">
        <color indexed="64"/>
      </right>
      <top style="thin">
        <color rgb="FF3877A6"/>
      </top>
      <bottom/>
      <diagonal/>
    </border>
    <border>
      <left/>
      <right style="thin">
        <color indexed="64"/>
      </right>
      <top style="thin">
        <color rgb="FF3877A6"/>
      </top>
      <bottom/>
      <diagonal/>
    </border>
    <border>
      <left style="thin">
        <color indexed="64"/>
      </left>
      <right/>
      <top/>
      <bottom/>
      <diagonal/>
    </border>
    <border>
      <left/>
      <right style="thin">
        <color auto="1"/>
      </right>
      <top/>
      <bottom/>
      <diagonal/>
    </border>
    <border>
      <left style="thin">
        <color rgb="FF09558F"/>
      </left>
      <right style="thin">
        <color indexed="64"/>
      </right>
      <top/>
      <bottom style="thin">
        <color rgb="FF3877A6"/>
      </bottom>
      <diagonal/>
    </border>
    <border>
      <left/>
      <right style="thin">
        <color indexed="64"/>
      </right>
      <top/>
      <bottom style="thin">
        <color rgb="FFCAC9D9"/>
      </bottom>
      <diagonal/>
    </border>
    <border>
      <left style="thin">
        <color indexed="64"/>
      </left>
      <right style="thin">
        <color indexed="64"/>
      </right>
      <top/>
      <bottom style="thin">
        <color rgb="FFCAC9D9"/>
      </bottom>
      <diagonal/>
    </border>
  </borders>
  <cellStyleXfs count="7">
    <xf numFmtId="0" fontId="0" fillId="0" borderId="0"/>
    <xf numFmtId="0" fontId="2" fillId="0" borderId="0"/>
    <xf numFmtId="9" fontId="2" fillId="0" borderId="0" applyFont="0" applyFill="0" applyBorder="0" applyAlignment="0" applyProtection="0"/>
    <xf numFmtId="0" fontId="21" fillId="0" borderId="0"/>
    <xf numFmtId="0" fontId="1" fillId="0" borderId="0"/>
    <xf numFmtId="9" fontId="1" fillId="0" borderId="0" applyFont="0" applyFill="0" applyBorder="0" applyAlignment="0" applyProtection="0"/>
    <xf numFmtId="43" fontId="1" fillId="0" borderId="0" applyFont="0" applyFill="0" applyBorder="0" applyAlignment="0" applyProtection="0"/>
  </cellStyleXfs>
  <cellXfs count="110">
    <xf numFmtId="0" fontId="0" fillId="0" borderId="0" xfId="0"/>
    <xf numFmtId="0" fontId="4" fillId="3" borderId="0" xfId="0" applyFont="1" applyFill="1" applyAlignment="1">
      <alignment horizontal="left"/>
    </xf>
    <xf numFmtId="0" fontId="5" fillId="3" borderId="0" xfId="0" applyFont="1" applyFill="1" applyAlignment="1">
      <alignment horizontal="left" vertical="center"/>
    </xf>
    <xf numFmtId="164" fontId="6" fillId="3" borderId="0" xfId="0" applyNumberFormat="1" applyFont="1" applyFill="1" applyAlignment="1">
      <alignment horizontal="left" vertical="center"/>
    </xf>
    <xf numFmtId="0" fontId="6" fillId="3" borderId="0" xfId="0" applyFont="1" applyFill="1" applyAlignment="1">
      <alignment horizontal="left" vertical="center"/>
    </xf>
    <xf numFmtId="49" fontId="7" fillId="2" borderId="1" xfId="0" applyNumberFormat="1" applyFont="1" applyFill="1" applyBorder="1" applyAlignment="1">
      <alignment horizontal="center" vertical="top"/>
    </xf>
    <xf numFmtId="0" fontId="8" fillId="2" borderId="2" xfId="0" applyFont="1" applyFill="1" applyBorder="1" applyAlignment="1">
      <alignment horizontal="left" vertical="center"/>
    </xf>
    <xf numFmtId="49" fontId="8" fillId="2" borderId="3" xfId="0" applyNumberFormat="1" applyFont="1" applyFill="1" applyBorder="1" applyAlignment="1">
      <alignment horizontal="left" vertical="center"/>
    </xf>
    <xf numFmtId="49" fontId="9" fillId="2" borderId="2" xfId="0" applyNumberFormat="1" applyFont="1" applyFill="1" applyBorder="1" applyAlignment="1">
      <alignment horizontal="left" vertical="center"/>
    </xf>
    <xf numFmtId="0" fontId="6" fillId="3" borderId="4" xfId="0" applyFont="1" applyFill="1" applyBorder="1" applyAlignment="1">
      <alignment horizontal="right" vertical="center"/>
    </xf>
    <xf numFmtId="0" fontId="5" fillId="3" borderId="4" xfId="0" applyFont="1" applyFill="1" applyBorder="1" applyAlignment="1">
      <alignment horizontal="right" vertical="center"/>
    </xf>
    <xf numFmtId="165" fontId="6" fillId="3" borderId="4" xfId="0" applyNumberFormat="1" applyFont="1" applyFill="1" applyBorder="1" applyAlignment="1">
      <alignment horizontal="right" vertical="center"/>
    </xf>
    <xf numFmtId="0" fontId="10" fillId="0" borderId="0" xfId="0" applyFont="1" applyAlignment="1">
      <alignment horizontal="left" vertical="center"/>
    </xf>
    <xf numFmtId="3" fontId="6" fillId="3" borderId="4" xfId="0" applyNumberFormat="1" applyFont="1" applyFill="1" applyBorder="1" applyAlignment="1">
      <alignment horizontal="right" vertical="center"/>
    </xf>
    <xf numFmtId="0" fontId="8" fillId="4" borderId="2" xfId="0" applyFont="1" applyFill="1" applyBorder="1" applyAlignment="1">
      <alignment horizontal="left" vertical="center"/>
    </xf>
    <xf numFmtId="0" fontId="8" fillId="4" borderId="5" xfId="0" applyFont="1" applyFill="1" applyBorder="1" applyAlignment="1">
      <alignment horizontal="left" vertical="center"/>
    </xf>
    <xf numFmtId="49" fontId="11" fillId="5" borderId="5" xfId="0" applyNumberFormat="1" applyFont="1" applyFill="1" applyBorder="1" applyAlignment="1">
      <alignment horizontal="left" vertical="center"/>
    </xf>
    <xf numFmtId="3" fontId="6" fillId="4" borderId="4" xfId="0" applyNumberFormat="1" applyFont="1" applyFill="1" applyBorder="1" applyAlignment="1">
      <alignment horizontal="right" vertical="center"/>
    </xf>
    <xf numFmtId="3" fontId="5" fillId="4" borderId="4" xfId="0" applyNumberFormat="1" applyFont="1" applyFill="1" applyBorder="1" applyAlignment="1">
      <alignment horizontal="right" vertical="center"/>
    </xf>
    <xf numFmtId="165" fontId="5" fillId="4" borderId="4" xfId="0" applyNumberFormat="1" applyFont="1" applyFill="1" applyBorder="1" applyAlignment="1">
      <alignment horizontal="right" vertical="center"/>
    </xf>
    <xf numFmtId="49" fontId="7"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3" fontId="5" fillId="3" borderId="4" xfId="0" applyNumberFormat="1" applyFont="1" applyFill="1" applyBorder="1" applyAlignment="1">
      <alignment horizontal="right" vertical="center"/>
    </xf>
    <xf numFmtId="165" fontId="5" fillId="3" borderId="4" xfId="0" applyNumberFormat="1" applyFont="1" applyFill="1" applyBorder="1" applyAlignment="1">
      <alignment horizontal="right" vertical="center"/>
    </xf>
    <xf numFmtId="49" fontId="12" fillId="3" borderId="0" xfId="0" applyNumberFormat="1" applyFont="1" applyFill="1" applyAlignment="1">
      <alignment horizontal="left"/>
    </xf>
    <xf numFmtId="49" fontId="14" fillId="3" borderId="0" xfId="0" applyNumberFormat="1" applyFont="1" applyFill="1" applyAlignment="1">
      <alignment vertical="center"/>
    </xf>
    <xf numFmtId="0" fontId="5" fillId="3" borderId="0" xfId="1" applyFont="1" applyFill="1" applyAlignment="1">
      <alignment horizontal="left" vertical="center"/>
    </xf>
    <xf numFmtId="49" fontId="6" fillId="3" borderId="0" xfId="1" applyNumberFormat="1" applyFont="1" applyFill="1" applyAlignment="1">
      <alignment vertical="center"/>
    </xf>
    <xf numFmtId="49" fontId="15" fillId="3" borderId="0" xfId="1" applyNumberFormat="1" applyFont="1" applyFill="1" applyAlignment="1">
      <alignment vertical="center"/>
    </xf>
    <xf numFmtId="49" fontId="5" fillId="3" borderId="0" xfId="1" applyNumberFormat="1" applyFont="1" applyFill="1" applyAlignment="1">
      <alignment vertical="center"/>
    </xf>
    <xf numFmtId="49" fontId="14" fillId="3" borderId="0" xfId="1" applyNumberFormat="1" applyFont="1" applyFill="1" applyAlignment="1">
      <alignment vertical="center"/>
    </xf>
    <xf numFmtId="49" fontId="14" fillId="3" borderId="0" xfId="0" applyNumberFormat="1" applyFont="1" applyFill="1" applyAlignment="1">
      <alignment horizontal="left" vertical="center"/>
    </xf>
    <xf numFmtId="49" fontId="16" fillId="2" borderId="1" xfId="0" applyNumberFormat="1" applyFont="1" applyFill="1" applyBorder="1" applyAlignment="1">
      <alignment horizontal="center" vertical="center" wrapText="1"/>
    </xf>
    <xf numFmtId="49" fontId="16" fillId="2" borderId="11" xfId="0" applyNumberFormat="1" applyFont="1" applyFill="1" applyBorder="1" applyAlignment="1">
      <alignment horizontal="center" vertical="center" wrapText="1"/>
    </xf>
    <xf numFmtId="49" fontId="16" fillId="2" borderId="12" xfId="0" applyNumberFormat="1" applyFont="1" applyFill="1" applyBorder="1" applyAlignment="1">
      <alignment horizontal="center" vertical="center" wrapText="1"/>
    </xf>
    <xf numFmtId="49" fontId="16" fillId="2" borderId="13" xfId="0" applyNumberFormat="1" applyFont="1" applyFill="1" applyBorder="1" applyAlignment="1">
      <alignment horizontal="center" vertical="center" wrapText="1"/>
    </xf>
    <xf numFmtId="49" fontId="16" fillId="2" borderId="3" xfId="0" applyNumberFormat="1" applyFont="1" applyFill="1" applyBorder="1" applyAlignment="1">
      <alignment horizontal="left" vertical="center"/>
    </xf>
    <xf numFmtId="49" fontId="16" fillId="2" borderId="3" xfId="0" applyNumberFormat="1" applyFont="1" applyFill="1" applyBorder="1" applyAlignment="1">
      <alignment horizontal="left"/>
    </xf>
    <xf numFmtId="1" fontId="4" fillId="6" borderId="14" xfId="0" applyNumberFormat="1" applyFont="1" applyFill="1" applyBorder="1" applyAlignment="1">
      <alignment horizontal="right"/>
    </xf>
    <xf numFmtId="166" fontId="4" fillId="6" borderId="14" xfId="0" applyNumberFormat="1" applyFont="1" applyFill="1" applyBorder="1" applyAlignment="1">
      <alignment horizontal="right"/>
    </xf>
    <xf numFmtId="0" fontId="16" fillId="2" borderId="3" xfId="0" applyFont="1" applyFill="1" applyBorder="1" applyAlignment="1">
      <alignment horizontal="left" vertical="center"/>
    </xf>
    <xf numFmtId="1" fontId="4" fillId="3" borderId="14" xfId="0" applyNumberFormat="1" applyFont="1" applyFill="1" applyBorder="1" applyAlignment="1">
      <alignment horizontal="right"/>
    </xf>
    <xf numFmtId="166" fontId="4" fillId="3" borderId="14" xfId="0" applyNumberFormat="1" applyFont="1" applyFill="1" applyBorder="1" applyAlignment="1">
      <alignment horizontal="right"/>
    </xf>
    <xf numFmtId="49" fontId="16" fillId="2" borderId="2" xfId="0" applyNumberFormat="1" applyFont="1" applyFill="1" applyBorder="1" applyAlignment="1">
      <alignment horizontal="left" vertical="center"/>
    </xf>
    <xf numFmtId="0" fontId="12" fillId="2" borderId="2" xfId="0" applyFont="1" applyFill="1" applyBorder="1" applyAlignment="1">
      <alignment horizontal="left"/>
    </xf>
    <xf numFmtId="1" fontId="12" fillId="3" borderId="4" xfId="0" applyNumberFormat="1" applyFont="1" applyFill="1" applyBorder="1" applyAlignment="1">
      <alignment horizontal="right"/>
    </xf>
    <xf numFmtId="166" fontId="12" fillId="3" borderId="4" xfId="0" applyNumberFormat="1" applyFont="1" applyFill="1" applyBorder="1" applyAlignment="1">
      <alignment horizontal="right"/>
    </xf>
    <xf numFmtId="49" fontId="12" fillId="3" borderId="4" xfId="0" applyNumberFormat="1" applyFont="1" applyFill="1" applyBorder="1" applyAlignment="1">
      <alignment horizontal="left"/>
    </xf>
    <xf numFmtId="0" fontId="12" fillId="3" borderId="0" xfId="0" applyFont="1" applyFill="1" applyAlignment="1">
      <alignment horizontal="left"/>
    </xf>
    <xf numFmtId="1" fontId="4" fillId="7" borderId="14" xfId="0" applyNumberFormat="1" applyFont="1" applyFill="1" applyBorder="1" applyAlignment="1">
      <alignment horizontal="right"/>
    </xf>
    <xf numFmtId="1" fontId="12" fillId="7" borderId="4" xfId="0" applyNumberFormat="1" applyFont="1" applyFill="1" applyBorder="1" applyAlignment="1">
      <alignment horizontal="right"/>
    </xf>
    <xf numFmtId="167" fontId="4" fillId="3" borderId="14" xfId="2" applyNumberFormat="1" applyFont="1" applyFill="1" applyBorder="1" applyAlignment="1">
      <alignment horizontal="right"/>
    </xf>
    <xf numFmtId="167" fontId="4" fillId="3" borderId="14" xfId="0" applyNumberFormat="1" applyFont="1" applyFill="1" applyBorder="1" applyAlignment="1">
      <alignment horizontal="right"/>
    </xf>
    <xf numFmtId="167" fontId="4" fillId="6" borderId="14" xfId="2" applyNumberFormat="1" applyFont="1" applyFill="1" applyBorder="1" applyAlignment="1">
      <alignment horizontal="right"/>
    </xf>
    <xf numFmtId="167" fontId="4" fillId="6" borderId="14" xfId="0" applyNumberFormat="1" applyFont="1" applyFill="1" applyBorder="1" applyAlignment="1">
      <alignment horizontal="right"/>
    </xf>
    <xf numFmtId="0" fontId="6" fillId="3" borderId="0" xfId="0" applyFont="1" applyFill="1" applyAlignment="1">
      <alignment horizontal="left"/>
    </xf>
    <xf numFmtId="0" fontId="17" fillId="0" borderId="0" xfId="0" applyFont="1"/>
    <xf numFmtId="164" fontId="6" fillId="3" borderId="0" xfId="1" applyNumberFormat="1" applyFont="1" applyFill="1" applyAlignment="1">
      <alignment horizontal="left" vertical="center"/>
    </xf>
    <xf numFmtId="0" fontId="6" fillId="3" borderId="0" xfId="1" applyFont="1" applyFill="1" applyAlignment="1">
      <alignment horizontal="left" vertical="center"/>
    </xf>
    <xf numFmtId="0" fontId="18" fillId="3" borderId="0" xfId="1" applyFont="1" applyFill="1" applyAlignment="1">
      <alignment vertical="center"/>
    </xf>
    <xf numFmtId="0" fontId="4" fillId="3" borderId="0" xfId="1" applyFont="1" applyFill="1" applyAlignment="1">
      <alignment horizontal="left"/>
    </xf>
    <xf numFmtId="0" fontId="5" fillId="3" borderId="0" xfId="1" applyFont="1" applyFill="1" applyAlignment="1">
      <alignment vertical="center"/>
    </xf>
    <xf numFmtId="0" fontId="6" fillId="3" borderId="0" xfId="1" applyFont="1" applyFill="1" applyAlignment="1">
      <alignment vertical="center"/>
    </xf>
    <xf numFmtId="0" fontId="5" fillId="0" borderId="0" xfId="1" applyFont="1" applyAlignment="1">
      <alignment horizontal="left"/>
    </xf>
    <xf numFmtId="0" fontId="6" fillId="3" borderId="0" xfId="1" applyFont="1" applyFill="1" applyAlignment="1">
      <alignment horizontal="left"/>
    </xf>
    <xf numFmtId="0" fontId="15" fillId="3" borderId="15" xfId="1" applyFont="1" applyFill="1" applyBorder="1" applyAlignment="1">
      <alignment horizontal="center" vertical="center"/>
    </xf>
    <xf numFmtId="49" fontId="7" fillId="2" borderId="1" xfId="1" applyNumberFormat="1" applyFont="1" applyFill="1" applyBorder="1" applyAlignment="1">
      <alignment horizontal="center" vertical="center" wrapText="1"/>
    </xf>
    <xf numFmtId="49" fontId="7" fillId="2" borderId="1" xfId="0" applyNumberFormat="1" applyFont="1" applyFill="1" applyBorder="1" applyAlignment="1">
      <alignment horizontal="left" vertical="top" wrapText="1"/>
    </xf>
    <xf numFmtId="49" fontId="7" fillId="2" borderId="16" xfId="0" applyNumberFormat="1" applyFont="1" applyFill="1" applyBorder="1" applyAlignment="1">
      <alignment horizontal="left" vertical="top" wrapText="1"/>
    </xf>
    <xf numFmtId="0" fontId="22" fillId="0" borderId="0" xfId="3" applyFont="1"/>
    <xf numFmtId="0" fontId="21" fillId="0" borderId="0" xfId="3"/>
    <xf numFmtId="0" fontId="23" fillId="0" borderId="0" xfId="3" applyFont="1"/>
    <xf numFmtId="49" fontId="7" fillId="2" borderId="18" xfId="4" applyNumberFormat="1" applyFont="1" applyFill="1" applyBorder="1" applyAlignment="1">
      <alignment horizontal="center" vertical="center" wrapText="1"/>
    </xf>
    <xf numFmtId="49" fontId="8" fillId="2" borderId="22" xfId="4" applyNumberFormat="1" applyFont="1" applyFill="1" applyBorder="1" applyAlignment="1">
      <alignment horizontal="center" vertical="center" wrapText="1"/>
    </xf>
    <xf numFmtId="49" fontId="8" fillId="2" borderId="23" xfId="4" applyNumberFormat="1" applyFont="1" applyFill="1" applyBorder="1" applyAlignment="1">
      <alignment horizontal="center" vertical="center" wrapText="1"/>
    </xf>
    <xf numFmtId="49" fontId="7" fillId="2" borderId="2" xfId="4" applyNumberFormat="1" applyFont="1" applyFill="1" applyBorder="1" applyAlignment="1">
      <alignment horizontal="left" vertical="center"/>
    </xf>
    <xf numFmtId="0" fontId="24" fillId="0" borderId="20" xfId="4" applyFont="1" applyBorder="1" applyAlignment="1">
      <alignment vertical="center"/>
    </xf>
    <xf numFmtId="1" fontId="19" fillId="0" borderId="19" xfId="3" applyNumberFormat="1" applyFont="1" applyBorder="1" applyAlignment="1">
      <alignment vertical="center"/>
    </xf>
    <xf numFmtId="1" fontId="19" fillId="0" borderId="0" xfId="3" applyNumberFormat="1" applyFont="1" applyAlignment="1">
      <alignment vertical="center"/>
    </xf>
    <xf numFmtId="1" fontId="19" fillId="0" borderId="20" xfId="3" applyNumberFormat="1" applyFont="1" applyBorder="1" applyAlignment="1">
      <alignment vertical="center"/>
    </xf>
    <xf numFmtId="168" fontId="19" fillId="0" borderId="0" xfId="3" applyNumberFormat="1" applyFont="1" applyAlignment="1">
      <alignment vertical="center"/>
    </xf>
    <xf numFmtId="9" fontId="25" fillId="0" borderId="0" xfId="5" applyFont="1" applyAlignment="1">
      <alignment horizontal="left" vertical="center"/>
    </xf>
    <xf numFmtId="49" fontId="11" fillId="0" borderId="5" xfId="4" applyNumberFormat="1" applyFont="1" applyBorder="1" applyAlignment="1">
      <alignment horizontal="right" vertical="center"/>
    </xf>
    <xf numFmtId="169" fontId="20" fillId="8" borderId="20" xfId="6" applyNumberFormat="1" applyFont="1" applyFill="1" applyBorder="1" applyAlignment="1">
      <alignment vertical="center"/>
    </xf>
    <xf numFmtId="9" fontId="20" fillId="8" borderId="0" xfId="5" applyFont="1" applyFill="1" applyAlignment="1">
      <alignment vertical="center"/>
    </xf>
    <xf numFmtId="0" fontId="19" fillId="0" borderId="3" xfId="0" applyFont="1" applyBorder="1" applyAlignment="1">
      <alignment horizontal="left" vertical="center"/>
    </xf>
    <xf numFmtId="49" fontId="19" fillId="0" borderId="3" xfId="0" applyNumberFormat="1" applyFont="1" applyBorder="1" applyAlignment="1">
      <alignment horizontal="left" vertical="center"/>
    </xf>
    <xf numFmtId="0" fontId="6" fillId="3" borderId="14" xfId="0" applyFont="1" applyFill="1" applyBorder="1" applyAlignment="1">
      <alignment horizontal="right" vertical="center"/>
    </xf>
    <xf numFmtId="0" fontId="6" fillId="6" borderId="14" xfId="0" applyFont="1" applyFill="1" applyBorder="1" applyAlignment="1">
      <alignment horizontal="right" vertical="center"/>
    </xf>
    <xf numFmtId="0" fontId="7" fillId="2" borderId="2" xfId="0" applyFont="1" applyFill="1" applyBorder="1" applyAlignment="1">
      <alignment horizontal="left" vertical="center"/>
    </xf>
    <xf numFmtId="49" fontId="20" fillId="2" borderId="2" xfId="0" applyNumberFormat="1" applyFont="1" applyFill="1" applyBorder="1" applyAlignment="1">
      <alignment horizontal="left" vertical="center"/>
    </xf>
    <xf numFmtId="49" fontId="20" fillId="2" borderId="2" xfId="0" applyNumberFormat="1" applyFont="1" applyFill="1" applyBorder="1" applyAlignment="1">
      <alignment horizontal="right" vertical="center"/>
    </xf>
    <xf numFmtId="49" fontId="11" fillId="0" borderId="3" xfId="0" applyNumberFormat="1" applyFont="1" applyBorder="1" applyAlignment="1">
      <alignment horizontal="left" vertical="center"/>
    </xf>
    <xf numFmtId="49" fontId="7" fillId="2" borderId="3" xfId="0" applyNumberFormat="1" applyFont="1" applyFill="1" applyBorder="1" applyAlignment="1">
      <alignment horizontal="left" vertical="center"/>
    </xf>
    <xf numFmtId="0" fontId="11" fillId="0" borderId="3" xfId="0" applyFont="1" applyBorder="1" applyAlignment="1">
      <alignment horizontal="left" vertical="center"/>
    </xf>
    <xf numFmtId="0" fontId="7" fillId="2" borderId="3" xfId="0" applyFont="1" applyFill="1" applyBorder="1" applyAlignment="1">
      <alignment horizontal="left" vertical="center"/>
    </xf>
    <xf numFmtId="0" fontId="5" fillId="2" borderId="2" xfId="0" applyFont="1" applyFill="1" applyBorder="1" applyAlignment="1">
      <alignment horizontal="left" vertical="center"/>
    </xf>
    <xf numFmtId="0" fontId="7" fillId="2" borderId="17" xfId="4" applyFont="1" applyFill="1" applyBorder="1" applyAlignment="1">
      <alignment horizontal="center" vertical="center"/>
    </xf>
    <xf numFmtId="0" fontId="7" fillId="2" borderId="21" xfId="4" applyFont="1" applyFill="1" applyBorder="1" applyAlignment="1">
      <alignment horizontal="center" vertical="center"/>
    </xf>
    <xf numFmtId="49" fontId="7" fillId="2" borderId="19" xfId="4" applyNumberFormat="1" applyFont="1" applyFill="1" applyBorder="1" applyAlignment="1">
      <alignment horizontal="center" vertical="center" wrapText="1"/>
    </xf>
    <xf numFmtId="49" fontId="7" fillId="2" borderId="0" xfId="4" applyNumberFormat="1" applyFont="1" applyFill="1" applyAlignment="1">
      <alignment horizontal="center" vertical="center" wrapText="1"/>
    </xf>
    <xf numFmtId="49" fontId="7" fillId="2" borderId="20" xfId="4" applyNumberFormat="1" applyFont="1" applyFill="1" applyBorder="1" applyAlignment="1">
      <alignment horizontal="center" vertical="center" wrapText="1"/>
    </xf>
    <xf numFmtId="49" fontId="3" fillId="2" borderId="0" xfId="0" applyNumberFormat="1" applyFont="1" applyFill="1" applyAlignment="1">
      <alignment horizontal="center" vertical="center"/>
    </xf>
    <xf numFmtId="49" fontId="13" fillId="2" borderId="0" xfId="0" applyNumberFormat="1" applyFont="1" applyFill="1" applyAlignment="1">
      <alignment horizontal="center" vertical="center"/>
    </xf>
    <xf numFmtId="49" fontId="14" fillId="3" borderId="0" xfId="0" applyNumberFormat="1" applyFont="1" applyFill="1" applyAlignment="1">
      <alignment horizontal="left" vertical="center"/>
    </xf>
    <xf numFmtId="49" fontId="16" fillId="2" borderId="6" xfId="0" applyNumberFormat="1" applyFont="1" applyFill="1" applyBorder="1" applyAlignment="1">
      <alignment horizontal="center" vertical="center"/>
    </xf>
    <xf numFmtId="49" fontId="16" fillId="2" borderId="7" xfId="0" applyNumberFormat="1" applyFont="1" applyFill="1" applyBorder="1" applyAlignment="1">
      <alignment horizontal="center" vertical="center"/>
    </xf>
    <xf numFmtId="49" fontId="16" fillId="2" borderId="8" xfId="0" applyNumberFormat="1" applyFont="1" applyFill="1" applyBorder="1" applyAlignment="1">
      <alignment horizontal="center" vertical="center"/>
    </xf>
    <xf numFmtId="49" fontId="16" fillId="2" borderId="9" xfId="0" applyNumberFormat="1" applyFont="1" applyFill="1" applyBorder="1" applyAlignment="1">
      <alignment horizontal="center" vertical="center"/>
    </xf>
    <xf numFmtId="49" fontId="16" fillId="2" borderId="10" xfId="0" applyNumberFormat="1" applyFont="1" applyFill="1" applyBorder="1" applyAlignment="1">
      <alignment horizontal="center" vertical="center"/>
    </xf>
  </cellXfs>
  <cellStyles count="7">
    <cellStyle name="Comma 2" xfId="6" xr:uid="{59A7F0F9-C647-4316-85A0-49AF916FCDD9}"/>
    <cellStyle name="Normal" xfId="0" builtinId="0"/>
    <cellStyle name="Normal 2" xfId="3" xr:uid="{B1829EEC-06A8-4B9E-A71A-F6A791B08DFA}"/>
    <cellStyle name="Normal 2 2" xfId="1" xr:uid="{C7981BD5-5BAB-4AE8-A5A8-741C01E8ED02}"/>
    <cellStyle name="Normal 2 2 2" xfId="4" xr:uid="{12900D86-F43D-4A8F-BD6C-7BB500745D10}"/>
    <cellStyle name="Percent 2" xfId="2" xr:uid="{AA91D8EC-FD15-4AB1-A34B-B80E7BD71326}"/>
    <cellStyle name="Percent 2 2" xfId="5" xr:uid="{28CFCC6F-B5BA-4E0F-8327-437CDE6FEC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ED83-20E8-45BD-B566-51DB6E08E9B4}">
  <sheetPr>
    <tabColor theme="8" tint="0.79998168889431442"/>
  </sheetPr>
  <dimension ref="A1:H50"/>
  <sheetViews>
    <sheetView workbookViewId="0">
      <pane xSplit="1" ySplit="4" topLeftCell="B39" activePane="bottomRight" state="frozen"/>
      <selection pane="topRight" activeCell="B1" sqref="B1"/>
      <selection pane="bottomLeft" activeCell="A3" sqref="A3"/>
      <selection pane="bottomRight" activeCell="G36" sqref="G36"/>
    </sheetView>
  </sheetViews>
  <sheetFormatPr defaultColWidth="8.7109375" defaultRowHeight="15" x14ac:dyDescent="0.25"/>
  <cols>
    <col min="1" max="1" width="61.5703125" style="70" bestFit="1" customWidth="1"/>
    <col min="2" max="7" width="17.5703125" style="70" customWidth="1"/>
    <col min="8" max="16384" width="8.7109375" style="70"/>
  </cols>
  <sheetData>
    <row r="1" spans="1:8" x14ac:dyDescent="0.25">
      <c r="A1" s="69" t="s">
        <v>280</v>
      </c>
    </row>
    <row r="2" spans="1:8" x14ac:dyDescent="0.25">
      <c r="A2" s="71" t="s">
        <v>281</v>
      </c>
    </row>
    <row r="3" spans="1:8" ht="21" customHeight="1" x14ac:dyDescent="0.25">
      <c r="A3" s="97" t="s">
        <v>17</v>
      </c>
      <c r="B3" s="72" t="s">
        <v>282</v>
      </c>
      <c r="C3" s="99" t="s">
        <v>283</v>
      </c>
      <c r="D3" s="100"/>
      <c r="E3" s="101"/>
      <c r="F3" s="100" t="s">
        <v>284</v>
      </c>
      <c r="G3" s="100"/>
    </row>
    <row r="4" spans="1:8" ht="33.75" x14ac:dyDescent="0.25">
      <c r="A4" s="98"/>
      <c r="B4" s="73" t="s">
        <v>285</v>
      </c>
      <c r="C4" s="74" t="s">
        <v>286</v>
      </c>
      <c r="D4" s="74" t="s">
        <v>287</v>
      </c>
      <c r="E4" s="74" t="s">
        <v>288</v>
      </c>
      <c r="F4" s="73" t="s">
        <v>285</v>
      </c>
      <c r="G4" s="73" t="s">
        <v>289</v>
      </c>
    </row>
    <row r="5" spans="1:8" ht="19.7" customHeight="1" x14ac:dyDescent="0.25">
      <c r="A5" s="75" t="s">
        <v>97</v>
      </c>
      <c r="B5" s="76">
        <v>62</v>
      </c>
      <c r="C5" s="77">
        <v>145</v>
      </c>
      <c r="D5" s="78">
        <v>124</v>
      </c>
      <c r="E5" s="79">
        <v>9</v>
      </c>
      <c r="F5" s="78">
        <v>61</v>
      </c>
      <c r="G5" s="80">
        <v>-1.6129032258064502E-2</v>
      </c>
    </row>
    <row r="6" spans="1:8" ht="19.7" customHeight="1" x14ac:dyDescent="0.25">
      <c r="A6" s="75" t="s">
        <v>102</v>
      </c>
      <c r="B6" s="76">
        <v>42</v>
      </c>
      <c r="C6" s="77">
        <v>84</v>
      </c>
      <c r="D6" s="78">
        <v>61</v>
      </c>
      <c r="E6" s="79">
        <v>2</v>
      </c>
      <c r="F6" s="78">
        <v>30</v>
      </c>
      <c r="G6" s="80">
        <v>-0.2857142857142857</v>
      </c>
    </row>
    <row r="7" spans="1:8" ht="19.7" customHeight="1" x14ac:dyDescent="0.25">
      <c r="A7" s="75" t="s">
        <v>108</v>
      </c>
      <c r="B7" s="76">
        <v>251</v>
      </c>
      <c r="C7" s="77">
        <v>1137</v>
      </c>
      <c r="D7" s="78">
        <v>701</v>
      </c>
      <c r="E7" s="79">
        <v>11</v>
      </c>
      <c r="F7" s="78">
        <v>208</v>
      </c>
      <c r="G7" s="80">
        <v>-0.17131474103585653</v>
      </c>
    </row>
    <row r="8" spans="1:8" ht="19.7" customHeight="1" x14ac:dyDescent="0.25">
      <c r="A8" s="75" t="s">
        <v>117</v>
      </c>
      <c r="B8" s="76">
        <v>53</v>
      </c>
      <c r="C8" s="77">
        <v>195</v>
      </c>
      <c r="D8" s="78">
        <v>157</v>
      </c>
      <c r="E8" s="79">
        <v>7</v>
      </c>
      <c r="F8" s="78">
        <v>66</v>
      </c>
      <c r="G8" s="80">
        <v>0.24528301886792447</v>
      </c>
    </row>
    <row r="9" spans="1:8" ht="19.7" customHeight="1" x14ac:dyDescent="0.25">
      <c r="A9" s="75" t="s">
        <v>118</v>
      </c>
      <c r="B9" s="76">
        <v>121</v>
      </c>
      <c r="C9" s="77">
        <v>923</v>
      </c>
      <c r="D9" s="78">
        <v>259</v>
      </c>
      <c r="E9" s="79">
        <v>8</v>
      </c>
      <c r="F9" s="78">
        <v>133</v>
      </c>
      <c r="G9" s="80">
        <v>9.9173553719008156E-2</v>
      </c>
    </row>
    <row r="10" spans="1:8" ht="19.7" customHeight="1" x14ac:dyDescent="0.25">
      <c r="A10" s="75" t="s">
        <v>124</v>
      </c>
      <c r="B10" s="76">
        <v>54</v>
      </c>
      <c r="C10" s="77">
        <v>475</v>
      </c>
      <c r="D10" s="78">
        <v>277</v>
      </c>
      <c r="E10" s="79">
        <v>5</v>
      </c>
      <c r="F10" s="78">
        <v>62</v>
      </c>
      <c r="G10" s="80">
        <v>0.14814814814814814</v>
      </c>
    </row>
    <row r="11" spans="1:8" ht="19.7" customHeight="1" x14ac:dyDescent="0.25">
      <c r="A11" s="75" t="s">
        <v>128</v>
      </c>
      <c r="B11" s="76">
        <v>166</v>
      </c>
      <c r="C11" s="77">
        <v>922</v>
      </c>
      <c r="D11" s="78">
        <v>219</v>
      </c>
      <c r="E11" s="79">
        <v>7</v>
      </c>
      <c r="F11" s="78">
        <v>90</v>
      </c>
      <c r="G11" s="80">
        <v>-0.45783132530120485</v>
      </c>
      <c r="H11" s="81" t="s">
        <v>290</v>
      </c>
    </row>
    <row r="12" spans="1:8" ht="19.7" customHeight="1" x14ac:dyDescent="0.25">
      <c r="A12" s="75" t="s">
        <v>135</v>
      </c>
      <c r="B12" s="76">
        <v>136</v>
      </c>
      <c r="C12" s="77">
        <v>640</v>
      </c>
      <c r="D12" s="78">
        <v>497</v>
      </c>
      <c r="E12" s="79"/>
      <c r="F12" s="78">
        <v>166</v>
      </c>
      <c r="G12" s="80">
        <v>0.22058823529411775</v>
      </c>
      <c r="H12" s="81"/>
    </row>
    <row r="13" spans="1:8" ht="19.7" customHeight="1" x14ac:dyDescent="0.25">
      <c r="A13" s="75" t="s">
        <v>119</v>
      </c>
      <c r="B13" s="76">
        <v>84</v>
      </c>
      <c r="C13" s="77">
        <v>232</v>
      </c>
      <c r="D13" s="78">
        <v>114</v>
      </c>
      <c r="E13" s="79">
        <v>7</v>
      </c>
      <c r="F13" s="78">
        <v>65</v>
      </c>
      <c r="G13" s="80">
        <v>-0.22619047619047616</v>
      </c>
      <c r="H13" s="81" t="s">
        <v>290</v>
      </c>
    </row>
    <row r="14" spans="1:8" ht="19.7" customHeight="1" x14ac:dyDescent="0.25">
      <c r="A14" s="75" t="s">
        <v>137</v>
      </c>
      <c r="B14" s="76">
        <v>198</v>
      </c>
      <c r="C14" s="77">
        <v>501</v>
      </c>
      <c r="D14" s="78">
        <v>418</v>
      </c>
      <c r="E14" s="79">
        <v>16</v>
      </c>
      <c r="F14" s="78">
        <v>155</v>
      </c>
      <c r="G14" s="80">
        <v>-0.21717171717171713</v>
      </c>
    </row>
    <row r="15" spans="1:8" ht="19.7" customHeight="1" x14ac:dyDescent="0.25">
      <c r="A15" s="75" t="s">
        <v>141</v>
      </c>
      <c r="B15" s="76">
        <v>57</v>
      </c>
      <c r="C15" s="77">
        <v>337</v>
      </c>
      <c r="D15" s="78">
        <v>205</v>
      </c>
      <c r="E15" s="79">
        <v>11</v>
      </c>
      <c r="F15" s="78">
        <v>62</v>
      </c>
      <c r="G15" s="80">
        <v>8.7719298245614086E-2</v>
      </c>
    </row>
    <row r="16" spans="1:8" ht="19.7" customHeight="1" x14ac:dyDescent="0.25">
      <c r="A16" s="75" t="s">
        <v>144</v>
      </c>
      <c r="B16" s="76">
        <v>97</v>
      </c>
      <c r="C16" s="77">
        <v>245</v>
      </c>
      <c r="D16" s="78">
        <v>196</v>
      </c>
      <c r="E16" s="79">
        <v>7</v>
      </c>
      <c r="F16" s="78">
        <v>69</v>
      </c>
      <c r="G16" s="80">
        <v>-0.28865979381443296</v>
      </c>
    </row>
    <row r="17" spans="1:7" ht="19.7" customHeight="1" x14ac:dyDescent="0.25">
      <c r="A17" s="75" t="s">
        <v>157</v>
      </c>
      <c r="B17" s="76">
        <v>55</v>
      </c>
      <c r="C17" s="77">
        <v>116</v>
      </c>
      <c r="D17" s="78">
        <v>102</v>
      </c>
      <c r="E17" s="79">
        <v>7</v>
      </c>
      <c r="F17" s="78">
        <v>46</v>
      </c>
      <c r="G17" s="80">
        <v>-0.16363636363636369</v>
      </c>
    </row>
    <row r="18" spans="1:7" ht="19.7" customHeight="1" x14ac:dyDescent="0.25">
      <c r="A18" s="82" t="s">
        <v>44</v>
      </c>
      <c r="B18" s="83">
        <v>1376</v>
      </c>
      <c r="C18" s="83">
        <v>5952</v>
      </c>
      <c r="D18" s="83">
        <v>3330</v>
      </c>
      <c r="E18" s="83">
        <v>97</v>
      </c>
      <c r="F18" s="83">
        <v>1213</v>
      </c>
      <c r="G18" s="84">
        <v>-0.11845930232558144</v>
      </c>
    </row>
    <row r="19" spans="1:7" ht="19.7" customHeight="1" x14ac:dyDescent="0.25">
      <c r="A19" s="75" t="s">
        <v>161</v>
      </c>
      <c r="B19" s="76">
        <v>199</v>
      </c>
      <c r="C19" s="77">
        <v>838</v>
      </c>
      <c r="D19" s="78">
        <v>431</v>
      </c>
      <c r="E19" s="79">
        <v>6</v>
      </c>
      <c r="F19" s="78">
        <v>174</v>
      </c>
      <c r="G19" s="80">
        <v>-0.12562814070351758</v>
      </c>
    </row>
    <row r="20" spans="1:7" ht="19.7" customHeight="1" x14ac:dyDescent="0.25">
      <c r="A20" s="75" t="s">
        <v>165</v>
      </c>
      <c r="B20" s="76">
        <v>81</v>
      </c>
      <c r="C20" s="77">
        <v>515</v>
      </c>
      <c r="D20" s="78">
        <v>270</v>
      </c>
      <c r="E20" s="79">
        <v>14</v>
      </c>
      <c r="F20" s="78">
        <v>90</v>
      </c>
      <c r="G20" s="80">
        <v>0.11111111111111116</v>
      </c>
    </row>
    <row r="21" spans="1:7" ht="19.7" customHeight="1" x14ac:dyDescent="0.25">
      <c r="A21" s="75" t="s">
        <v>170</v>
      </c>
      <c r="B21" s="76">
        <v>73</v>
      </c>
      <c r="C21" s="77">
        <v>493</v>
      </c>
      <c r="D21" s="78">
        <v>280</v>
      </c>
      <c r="E21" s="79">
        <v>9</v>
      </c>
      <c r="F21" s="78">
        <v>84</v>
      </c>
      <c r="G21" s="80">
        <v>0.15068493150684925</v>
      </c>
    </row>
    <row r="22" spans="1:7" ht="19.7" customHeight="1" x14ac:dyDescent="0.25">
      <c r="A22" s="75" t="s">
        <v>171</v>
      </c>
      <c r="B22" s="76">
        <v>42</v>
      </c>
      <c r="C22" s="77">
        <v>100</v>
      </c>
      <c r="D22" s="78">
        <v>68</v>
      </c>
      <c r="E22" s="79">
        <v>1</v>
      </c>
      <c r="F22" s="78">
        <v>39</v>
      </c>
      <c r="G22" s="80">
        <v>-7.1428571428571397E-2</v>
      </c>
    </row>
    <row r="23" spans="1:7" ht="19.7" customHeight="1" x14ac:dyDescent="0.25">
      <c r="A23" s="75" t="s">
        <v>173</v>
      </c>
      <c r="B23" s="76">
        <v>27</v>
      </c>
      <c r="C23" s="77">
        <v>262</v>
      </c>
      <c r="D23" s="78">
        <v>167</v>
      </c>
      <c r="E23" s="79">
        <v>8</v>
      </c>
      <c r="F23" s="78">
        <v>56</v>
      </c>
      <c r="G23" s="80">
        <v>1.074074074074074</v>
      </c>
    </row>
    <row r="24" spans="1:7" ht="19.7" customHeight="1" x14ac:dyDescent="0.25">
      <c r="A24" s="75" t="s">
        <v>176</v>
      </c>
      <c r="B24" s="76">
        <v>49</v>
      </c>
      <c r="C24" s="77">
        <v>468</v>
      </c>
      <c r="D24" s="78">
        <v>167</v>
      </c>
      <c r="E24" s="79">
        <v>4</v>
      </c>
      <c r="F24" s="78">
        <v>43</v>
      </c>
      <c r="G24" s="80">
        <v>-0.12244897959183676</v>
      </c>
    </row>
    <row r="25" spans="1:7" ht="19.7" customHeight="1" x14ac:dyDescent="0.25">
      <c r="A25" s="75" t="s">
        <v>187</v>
      </c>
      <c r="B25" s="76">
        <v>158</v>
      </c>
      <c r="C25" s="77">
        <v>1127</v>
      </c>
      <c r="D25" s="78">
        <v>549</v>
      </c>
      <c r="E25" s="79">
        <v>16</v>
      </c>
      <c r="F25" s="78">
        <v>197</v>
      </c>
      <c r="G25" s="80">
        <v>0.24683544303797467</v>
      </c>
    </row>
    <row r="26" spans="1:7" ht="19.7" customHeight="1" x14ac:dyDescent="0.25">
      <c r="A26" s="75" t="s">
        <v>188</v>
      </c>
      <c r="B26" s="76">
        <v>29</v>
      </c>
      <c r="C26" s="77">
        <v>280</v>
      </c>
      <c r="D26" s="78">
        <v>99</v>
      </c>
      <c r="E26" s="79">
        <v>1</v>
      </c>
      <c r="F26" s="78">
        <v>33</v>
      </c>
      <c r="G26" s="80">
        <v>0.13793103448275867</v>
      </c>
    </row>
    <row r="27" spans="1:7" ht="19.7" customHeight="1" x14ac:dyDescent="0.25">
      <c r="A27" s="75" t="s">
        <v>190</v>
      </c>
      <c r="B27" s="76">
        <v>62</v>
      </c>
      <c r="C27" s="77">
        <v>256</v>
      </c>
      <c r="D27" s="78">
        <v>144</v>
      </c>
      <c r="E27" s="79">
        <v>4</v>
      </c>
      <c r="F27" s="78">
        <v>70</v>
      </c>
      <c r="G27" s="80">
        <v>0.12903225806451624</v>
      </c>
    </row>
    <row r="28" spans="1:7" ht="19.7" customHeight="1" x14ac:dyDescent="0.25">
      <c r="A28" s="75" t="s">
        <v>193</v>
      </c>
      <c r="B28" s="76">
        <v>55</v>
      </c>
      <c r="C28" s="77">
        <v>127</v>
      </c>
      <c r="D28" s="78">
        <v>84</v>
      </c>
      <c r="E28" s="79">
        <v>2</v>
      </c>
      <c r="F28" s="78">
        <v>38</v>
      </c>
      <c r="G28" s="80">
        <v>-0.30909090909090908</v>
      </c>
    </row>
    <row r="29" spans="1:7" ht="19.7" customHeight="1" x14ac:dyDescent="0.25">
      <c r="A29" s="75" t="s">
        <v>195</v>
      </c>
      <c r="B29" s="76">
        <v>35</v>
      </c>
      <c r="C29" s="77">
        <v>104</v>
      </c>
      <c r="D29" s="78">
        <v>61</v>
      </c>
      <c r="E29" s="79">
        <v>2</v>
      </c>
      <c r="F29" s="78">
        <v>26</v>
      </c>
      <c r="G29" s="80">
        <v>-0.25714285714285712</v>
      </c>
    </row>
    <row r="30" spans="1:7" ht="19.7" customHeight="1" x14ac:dyDescent="0.25">
      <c r="A30" s="75" t="s">
        <v>197</v>
      </c>
      <c r="B30" s="76">
        <v>155</v>
      </c>
      <c r="C30" s="77">
        <v>506</v>
      </c>
      <c r="D30" s="78">
        <v>286</v>
      </c>
      <c r="E30" s="79">
        <v>19</v>
      </c>
      <c r="F30" s="78">
        <v>107</v>
      </c>
      <c r="G30" s="80">
        <v>-0.30967741935483872</v>
      </c>
    </row>
    <row r="31" spans="1:7" ht="19.7" customHeight="1" x14ac:dyDescent="0.25">
      <c r="A31" s="75" t="s">
        <v>200</v>
      </c>
      <c r="B31" s="76">
        <v>40</v>
      </c>
      <c r="C31" s="77">
        <v>296</v>
      </c>
      <c r="D31" s="78">
        <v>121</v>
      </c>
      <c r="E31" s="79">
        <v>5</v>
      </c>
      <c r="F31" s="78">
        <v>32</v>
      </c>
      <c r="G31" s="80">
        <v>-0.19999999999999996</v>
      </c>
    </row>
    <row r="32" spans="1:7" ht="19.7" customHeight="1" x14ac:dyDescent="0.25">
      <c r="A32" s="75" t="s">
        <v>201</v>
      </c>
      <c r="B32" s="76">
        <v>184</v>
      </c>
      <c r="C32" s="77">
        <v>482</v>
      </c>
      <c r="D32" s="78">
        <v>339</v>
      </c>
      <c r="E32" s="79">
        <v>13</v>
      </c>
      <c r="F32" s="78">
        <v>182</v>
      </c>
      <c r="G32" s="80">
        <v>-1.0869565217391353E-2</v>
      </c>
    </row>
    <row r="33" spans="1:7" ht="19.7" customHeight="1" x14ac:dyDescent="0.25">
      <c r="A33" s="75" t="s">
        <v>205</v>
      </c>
      <c r="B33" s="76">
        <v>32</v>
      </c>
      <c r="C33" s="77">
        <v>77</v>
      </c>
      <c r="D33" s="78">
        <v>48</v>
      </c>
      <c r="E33" s="79">
        <v>1</v>
      </c>
      <c r="F33" s="78">
        <v>23</v>
      </c>
      <c r="G33" s="80">
        <v>-0.28125</v>
      </c>
    </row>
    <row r="34" spans="1:7" ht="19.7" customHeight="1" x14ac:dyDescent="0.25">
      <c r="A34" s="75" t="s">
        <v>209</v>
      </c>
      <c r="B34" s="76">
        <v>42</v>
      </c>
      <c r="C34" s="77">
        <v>188</v>
      </c>
      <c r="D34" s="78">
        <v>112</v>
      </c>
      <c r="E34" s="79">
        <v>8</v>
      </c>
      <c r="F34" s="78">
        <v>44</v>
      </c>
      <c r="G34" s="80">
        <v>4.7619047619047672E-2</v>
      </c>
    </row>
    <row r="35" spans="1:7" ht="19.7" customHeight="1" x14ac:dyDescent="0.25">
      <c r="A35" s="75" t="s">
        <v>217</v>
      </c>
      <c r="B35" s="76">
        <v>82</v>
      </c>
      <c r="C35" s="77">
        <v>480</v>
      </c>
      <c r="D35" s="78">
        <v>262</v>
      </c>
      <c r="E35" s="79">
        <v>27</v>
      </c>
      <c r="F35" s="78">
        <v>109</v>
      </c>
      <c r="G35" s="80">
        <v>0.3292682926829269</v>
      </c>
    </row>
    <row r="36" spans="1:7" ht="19.7" customHeight="1" x14ac:dyDescent="0.25">
      <c r="A36" s="75" t="s">
        <v>222</v>
      </c>
      <c r="B36" s="76">
        <v>10</v>
      </c>
      <c r="C36" s="77">
        <v>88</v>
      </c>
      <c r="D36" s="78">
        <v>60</v>
      </c>
      <c r="E36" s="79">
        <v>2</v>
      </c>
      <c r="F36" s="78">
        <v>24</v>
      </c>
      <c r="G36" s="80">
        <v>1.4</v>
      </c>
    </row>
    <row r="37" spans="1:7" ht="19.7" customHeight="1" x14ac:dyDescent="0.25">
      <c r="A37" s="75" t="s">
        <v>225</v>
      </c>
      <c r="B37" s="76">
        <v>54</v>
      </c>
      <c r="C37" s="77">
        <v>396</v>
      </c>
      <c r="D37" s="78">
        <v>216</v>
      </c>
      <c r="E37" s="79"/>
      <c r="F37" s="78">
        <v>59</v>
      </c>
      <c r="G37" s="80">
        <v>9.259259259259256E-2</v>
      </c>
    </row>
    <row r="38" spans="1:7" ht="19.7" customHeight="1" x14ac:dyDescent="0.25">
      <c r="A38" s="75" t="s">
        <v>236</v>
      </c>
      <c r="B38" s="76">
        <v>16</v>
      </c>
      <c r="C38" s="77">
        <v>138</v>
      </c>
      <c r="D38" s="78">
        <v>86</v>
      </c>
      <c r="E38" s="79">
        <v>4</v>
      </c>
      <c r="F38" s="78">
        <v>32</v>
      </c>
      <c r="G38" s="80">
        <v>1</v>
      </c>
    </row>
    <row r="39" spans="1:7" ht="19.7" customHeight="1" x14ac:dyDescent="0.25">
      <c r="A39" s="82" t="s">
        <v>66</v>
      </c>
      <c r="B39" s="83">
        <v>1425</v>
      </c>
      <c r="C39" s="83">
        <v>7221</v>
      </c>
      <c r="D39" s="83">
        <v>3850</v>
      </c>
      <c r="E39" s="83">
        <v>146</v>
      </c>
      <c r="F39" s="83">
        <v>1462</v>
      </c>
      <c r="G39" s="84">
        <v>2.5964912280701746E-2</v>
      </c>
    </row>
    <row r="50" s="70" customFormat="1" x14ac:dyDescent="0.25"/>
  </sheetData>
  <mergeCells count="3">
    <mergeCell ref="A3:A4"/>
    <mergeCell ref="C3:E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F581B-E299-4463-A86F-5FB6A318A220}">
  <sheetPr>
    <tabColor theme="7" tint="0.79998168889431442"/>
  </sheetPr>
  <dimension ref="A1:I66"/>
  <sheetViews>
    <sheetView workbookViewId="0">
      <pane xSplit="3" ySplit="11" topLeftCell="D65" activePane="bottomRight" state="frozen"/>
      <selection pane="topRight" activeCell="D1" sqref="D1"/>
      <selection pane="bottomLeft" activeCell="A12" sqref="A12"/>
      <selection pane="bottomRight" activeCell="H39" sqref="H39"/>
    </sheetView>
  </sheetViews>
  <sheetFormatPr defaultRowHeight="12.75" x14ac:dyDescent="0.2"/>
  <cols>
    <col min="1" max="2" width="10.5703125" customWidth="1"/>
    <col min="3" max="3" width="42.140625" customWidth="1"/>
    <col min="4" max="4" width="6.5703125" customWidth="1"/>
    <col min="5" max="5" width="6.85546875" customWidth="1"/>
    <col min="6" max="7" width="6.5703125" customWidth="1"/>
    <col min="8" max="8" width="13.42578125" customWidth="1"/>
    <col min="9" max="9" width="42" customWidth="1"/>
  </cols>
  <sheetData>
    <row r="1" spans="1:9" s="1" customFormat="1" x14ac:dyDescent="0.2">
      <c r="A1" s="102" t="s">
        <v>0</v>
      </c>
      <c r="B1" s="102"/>
      <c r="C1" s="102"/>
      <c r="D1" s="102"/>
      <c r="E1" s="102"/>
      <c r="F1" s="102"/>
      <c r="G1" s="102"/>
      <c r="H1" s="102"/>
      <c r="I1" s="102"/>
    </row>
    <row r="2" spans="1:9" s="1" customFormat="1" ht="12" x14ac:dyDescent="0.2">
      <c r="A2" s="2" t="s">
        <v>1</v>
      </c>
      <c r="B2" s="2"/>
      <c r="C2" s="3" t="s">
        <v>2</v>
      </c>
    </row>
    <row r="3" spans="1:9" s="1" customFormat="1" ht="12" x14ac:dyDescent="0.2">
      <c r="A3" s="2" t="s">
        <v>3</v>
      </c>
      <c r="B3" s="2"/>
      <c r="C3" s="3">
        <v>45810</v>
      </c>
    </row>
    <row r="4" spans="1:9" s="1" customFormat="1" ht="12" x14ac:dyDescent="0.2">
      <c r="A4" s="2" t="s">
        <v>4</v>
      </c>
      <c r="B4" s="2"/>
      <c r="C4" s="4" t="s">
        <v>5</v>
      </c>
    </row>
    <row r="5" spans="1:9" s="1" customFormat="1" ht="12" x14ac:dyDescent="0.2">
      <c r="A5" s="2"/>
      <c r="B5" s="2"/>
      <c r="C5" s="4" t="s">
        <v>6</v>
      </c>
    </row>
    <row r="6" spans="1:9" s="1" customFormat="1" ht="12" x14ac:dyDescent="0.2">
      <c r="A6" s="2" t="s">
        <v>7</v>
      </c>
      <c r="B6" s="2"/>
      <c r="C6" s="4" t="s">
        <v>8</v>
      </c>
    </row>
    <row r="7" spans="1:9" s="1" customFormat="1" ht="12" x14ac:dyDescent="0.2">
      <c r="A7" s="2" t="s">
        <v>9</v>
      </c>
      <c r="B7" s="2"/>
      <c r="C7" s="4" t="s">
        <v>10</v>
      </c>
    </row>
    <row r="8" spans="1:9" s="1" customFormat="1" ht="12" x14ac:dyDescent="0.2">
      <c r="A8" s="2" t="s">
        <v>11</v>
      </c>
      <c r="B8" s="2"/>
      <c r="C8" s="4" t="s">
        <v>12</v>
      </c>
    </row>
    <row r="9" spans="1:9" s="1" customFormat="1" ht="12" x14ac:dyDescent="0.2">
      <c r="A9" s="2" t="s">
        <v>13</v>
      </c>
      <c r="B9" s="2"/>
      <c r="C9" s="4" t="s">
        <v>14</v>
      </c>
    </row>
    <row r="10" spans="1:9" s="1" customFormat="1" ht="12" x14ac:dyDescent="0.2"/>
    <row r="11" spans="1:9" s="1" customFormat="1" ht="20.100000000000001" customHeight="1" x14ac:dyDescent="0.2">
      <c r="A11" s="5" t="s">
        <v>15</v>
      </c>
      <c r="B11" s="5" t="s">
        <v>16</v>
      </c>
      <c r="C11" s="5" t="s">
        <v>17</v>
      </c>
      <c r="D11" s="5" t="s">
        <v>18</v>
      </c>
      <c r="E11" s="5" t="s">
        <v>19</v>
      </c>
      <c r="F11" s="5" t="s">
        <v>20</v>
      </c>
      <c r="G11" s="5" t="s">
        <v>21</v>
      </c>
      <c r="H11" s="5" t="s">
        <v>22</v>
      </c>
      <c r="I11" s="5" t="s">
        <v>23</v>
      </c>
    </row>
    <row r="12" spans="1:9" s="1" customFormat="1" ht="15.75" customHeight="1" x14ac:dyDescent="0.2">
      <c r="A12" s="6" t="s">
        <v>24</v>
      </c>
      <c r="B12" s="7" t="s">
        <v>25</v>
      </c>
      <c r="C12" s="8" t="s">
        <v>26</v>
      </c>
      <c r="D12" s="9">
        <v>134</v>
      </c>
      <c r="E12" s="9">
        <v>123</v>
      </c>
      <c r="F12" s="9">
        <v>127</v>
      </c>
      <c r="G12" s="10">
        <v>124</v>
      </c>
      <c r="H12" s="11">
        <v>-2.3622047244094498E-2</v>
      </c>
    </row>
    <row r="13" spans="1:9" s="1" customFormat="1" ht="15.75" customHeight="1" x14ac:dyDescent="0.2">
      <c r="A13" s="6" t="s">
        <v>24</v>
      </c>
      <c r="B13" s="7" t="s">
        <v>25</v>
      </c>
      <c r="C13" s="8" t="s">
        <v>27</v>
      </c>
      <c r="D13" s="9">
        <v>84</v>
      </c>
      <c r="E13" s="9">
        <v>85</v>
      </c>
      <c r="F13" s="9">
        <v>82</v>
      </c>
      <c r="G13" s="10">
        <v>61</v>
      </c>
      <c r="H13" s="11">
        <v>-0.25609756097560998</v>
      </c>
    </row>
    <row r="14" spans="1:9" s="1" customFormat="1" ht="15.75" customHeight="1" x14ac:dyDescent="0.2">
      <c r="A14" s="6" t="s">
        <v>24</v>
      </c>
      <c r="B14" s="7" t="s">
        <v>28</v>
      </c>
      <c r="C14" s="8" t="s">
        <v>29</v>
      </c>
      <c r="D14" s="9">
        <v>670</v>
      </c>
      <c r="E14" s="9">
        <v>1084</v>
      </c>
      <c r="F14" s="9">
        <v>873</v>
      </c>
      <c r="G14" s="10">
        <v>698</v>
      </c>
      <c r="H14" s="11">
        <v>-0.200458190148912</v>
      </c>
    </row>
    <row r="15" spans="1:9" s="1" customFormat="1" ht="15.75" customHeight="1" x14ac:dyDescent="0.2">
      <c r="A15" s="6" t="s">
        <v>24</v>
      </c>
      <c r="B15" s="7" t="s">
        <v>30</v>
      </c>
      <c r="C15" s="8" t="s">
        <v>31</v>
      </c>
      <c r="D15" s="9">
        <v>112</v>
      </c>
      <c r="E15" s="9">
        <v>137</v>
      </c>
      <c r="F15" s="9">
        <v>147</v>
      </c>
      <c r="G15" s="10">
        <v>158</v>
      </c>
      <c r="H15" s="11">
        <v>7.4829931972789102E-2</v>
      </c>
    </row>
    <row r="16" spans="1:9" s="1" customFormat="1" ht="15.75" customHeight="1" x14ac:dyDescent="0.2">
      <c r="A16" s="6" t="s">
        <v>24</v>
      </c>
      <c r="B16" s="7" t="s">
        <v>30</v>
      </c>
      <c r="C16" s="8" t="s">
        <v>32</v>
      </c>
      <c r="D16" s="9">
        <v>338</v>
      </c>
      <c r="E16" s="9">
        <v>279</v>
      </c>
      <c r="F16" s="9">
        <v>249</v>
      </c>
      <c r="G16" s="10">
        <v>259</v>
      </c>
      <c r="H16" s="11">
        <v>4.0160642570281103E-2</v>
      </c>
      <c r="I16" s="12" t="s">
        <v>33</v>
      </c>
    </row>
    <row r="17" spans="1:9" s="1" customFormat="1" ht="15.75" customHeight="1" x14ac:dyDescent="0.2">
      <c r="A17" s="6" t="s">
        <v>24</v>
      </c>
      <c r="B17" s="7" t="s">
        <v>28</v>
      </c>
      <c r="C17" s="8" t="s">
        <v>34</v>
      </c>
      <c r="D17" s="9">
        <v>302</v>
      </c>
      <c r="E17" s="9">
        <v>401</v>
      </c>
      <c r="F17" s="9">
        <v>293</v>
      </c>
      <c r="G17" s="10">
        <v>278</v>
      </c>
      <c r="H17" s="11">
        <v>-5.1194539249146798E-2</v>
      </c>
      <c r="I17" s="4"/>
    </row>
    <row r="18" spans="1:9" s="1" customFormat="1" ht="15.75" customHeight="1" x14ac:dyDescent="0.2">
      <c r="A18" s="6" t="s">
        <v>24</v>
      </c>
      <c r="B18" s="7" t="s">
        <v>28</v>
      </c>
      <c r="C18" s="8" t="s">
        <v>35</v>
      </c>
      <c r="D18" s="13">
        <v>1588</v>
      </c>
      <c r="E18" s="9">
        <v>483</v>
      </c>
      <c r="F18" s="9">
        <v>317</v>
      </c>
      <c r="G18" s="10">
        <v>217</v>
      </c>
      <c r="H18" s="11">
        <v>-0.31545741324921101</v>
      </c>
      <c r="I18" s="12" t="s">
        <v>36</v>
      </c>
    </row>
    <row r="19" spans="1:9" s="1" customFormat="1" ht="15.75" customHeight="1" x14ac:dyDescent="0.2">
      <c r="A19" s="6" t="s">
        <v>24</v>
      </c>
      <c r="B19" s="7" t="s">
        <v>37</v>
      </c>
      <c r="C19" s="8" t="s">
        <v>38</v>
      </c>
      <c r="D19" s="9">
        <v>440</v>
      </c>
      <c r="E19" s="9">
        <v>456</v>
      </c>
      <c r="F19" s="9">
        <v>445</v>
      </c>
      <c r="G19" s="10">
        <v>496</v>
      </c>
      <c r="H19" s="11">
        <v>0.11460674157303399</v>
      </c>
      <c r="I19" s="4"/>
    </row>
    <row r="20" spans="1:9" s="1" customFormat="1" ht="15.75" customHeight="1" x14ac:dyDescent="0.2">
      <c r="A20" s="6" t="s">
        <v>24</v>
      </c>
      <c r="B20" s="7" t="s">
        <v>30</v>
      </c>
      <c r="C20" s="8" t="s">
        <v>39</v>
      </c>
      <c r="D20" s="9">
        <v>745</v>
      </c>
      <c r="E20" s="9">
        <v>132</v>
      </c>
      <c r="F20" s="9">
        <v>134</v>
      </c>
      <c r="G20" s="10">
        <v>114</v>
      </c>
      <c r="H20" s="11">
        <v>-0.14925373134328401</v>
      </c>
      <c r="I20" s="12" t="s">
        <v>33</v>
      </c>
    </row>
    <row r="21" spans="1:9" s="1" customFormat="1" ht="15.75" customHeight="1" x14ac:dyDescent="0.2">
      <c r="A21" s="6" t="s">
        <v>24</v>
      </c>
      <c r="B21" s="7" t="s">
        <v>30</v>
      </c>
      <c r="C21" s="8" t="s">
        <v>40</v>
      </c>
      <c r="D21" s="9">
        <v>482</v>
      </c>
      <c r="E21" s="9">
        <v>584</v>
      </c>
      <c r="F21" s="9">
        <v>509</v>
      </c>
      <c r="G21" s="10">
        <v>418</v>
      </c>
      <c r="H21" s="11">
        <v>-0.17878192534381099</v>
      </c>
    </row>
    <row r="22" spans="1:9" s="1" customFormat="1" ht="15.75" customHeight="1" x14ac:dyDescent="0.2">
      <c r="A22" s="6" t="s">
        <v>24</v>
      </c>
      <c r="B22" s="7" t="s">
        <v>37</v>
      </c>
      <c r="C22" s="8" t="s">
        <v>41</v>
      </c>
      <c r="D22" s="9">
        <v>219</v>
      </c>
      <c r="E22" s="9">
        <v>248</v>
      </c>
      <c r="F22" s="9">
        <v>212</v>
      </c>
      <c r="G22" s="10">
        <v>207</v>
      </c>
      <c r="H22" s="11">
        <v>-2.3584905660377398E-2</v>
      </c>
    </row>
    <row r="23" spans="1:9" s="1" customFormat="1" ht="15.75" customHeight="1" x14ac:dyDescent="0.2">
      <c r="A23" s="6" t="s">
        <v>24</v>
      </c>
      <c r="B23" s="7" t="s">
        <v>37</v>
      </c>
      <c r="C23" s="8" t="s">
        <v>42</v>
      </c>
      <c r="D23" s="9">
        <v>235</v>
      </c>
      <c r="E23" s="9">
        <v>242</v>
      </c>
      <c r="F23" s="9">
        <v>226</v>
      </c>
      <c r="G23" s="10">
        <v>195</v>
      </c>
      <c r="H23" s="11">
        <v>-0.13716814159292001</v>
      </c>
    </row>
    <row r="24" spans="1:9" s="1" customFormat="1" ht="15.75" customHeight="1" x14ac:dyDescent="0.2">
      <c r="A24" s="6" t="s">
        <v>24</v>
      </c>
      <c r="B24" s="7" t="s">
        <v>37</v>
      </c>
      <c r="C24" s="8" t="s">
        <v>148</v>
      </c>
      <c r="D24" s="9">
        <v>38</v>
      </c>
      <c r="E24" s="9">
        <v>4</v>
      </c>
      <c r="F24" s="9">
        <v>4</v>
      </c>
      <c r="G24" s="10">
        <v>1</v>
      </c>
      <c r="H24" s="11">
        <f>(G24-F24)/F24</f>
        <v>-0.75</v>
      </c>
    </row>
    <row r="25" spans="1:9" s="1" customFormat="1" ht="15.75" customHeight="1" x14ac:dyDescent="0.2">
      <c r="A25" s="6" t="s">
        <v>24</v>
      </c>
      <c r="B25" s="7" t="s">
        <v>37</v>
      </c>
      <c r="C25" s="8" t="s">
        <v>154</v>
      </c>
      <c r="D25" s="9">
        <v>30</v>
      </c>
      <c r="E25" s="9">
        <v>1</v>
      </c>
      <c r="F25" s="9">
        <v>3</v>
      </c>
      <c r="G25" s="10">
        <v>1</v>
      </c>
      <c r="H25" s="11">
        <f>(G25-F25)/F25</f>
        <v>-0.66666666666666663</v>
      </c>
    </row>
    <row r="26" spans="1:9" s="1" customFormat="1" ht="15.75" customHeight="1" x14ac:dyDescent="0.2">
      <c r="A26" s="6" t="s">
        <v>24</v>
      </c>
      <c r="B26" s="7" t="s">
        <v>37</v>
      </c>
      <c r="C26" s="8" t="s">
        <v>43</v>
      </c>
      <c r="D26" s="9">
        <v>124</v>
      </c>
      <c r="E26" s="9">
        <v>139</v>
      </c>
      <c r="F26" s="9">
        <v>117</v>
      </c>
      <c r="G26" s="10">
        <v>101</v>
      </c>
      <c r="H26" s="11">
        <v>-0.13675213675213699</v>
      </c>
    </row>
    <row r="27" spans="1:9" s="1" customFormat="1" ht="15.75" customHeight="1" x14ac:dyDescent="0.2">
      <c r="A27" s="14"/>
      <c r="B27" s="15"/>
      <c r="C27" s="16" t="s">
        <v>44</v>
      </c>
      <c r="D27" s="17">
        <f>SUM(D12:D26)</f>
        <v>5541</v>
      </c>
      <c r="E27" s="17">
        <f>SUM(E12:E26)</f>
        <v>4398</v>
      </c>
      <c r="F27" s="17">
        <f>SUM(F12:F26)</f>
        <v>3738</v>
      </c>
      <c r="G27" s="18">
        <f>SUM(G12:G26)</f>
        <v>3328</v>
      </c>
      <c r="H27" s="19">
        <f>(G27-F27)/F27</f>
        <v>-0.10968432316746923</v>
      </c>
    </row>
    <row r="28" spans="1:9" s="1" customFormat="1" ht="15.75" customHeight="1" x14ac:dyDescent="0.2">
      <c r="A28" s="6" t="s">
        <v>45</v>
      </c>
      <c r="B28" s="7" t="s">
        <v>28</v>
      </c>
      <c r="C28" s="8" t="s">
        <v>46</v>
      </c>
      <c r="D28" s="9">
        <v>336</v>
      </c>
      <c r="E28" s="9">
        <v>446</v>
      </c>
      <c r="F28" s="9">
        <v>526</v>
      </c>
      <c r="G28" s="10">
        <v>427</v>
      </c>
      <c r="H28" s="11">
        <v>-0.18821292775665399</v>
      </c>
    </row>
    <row r="29" spans="1:9" s="1" customFormat="1" ht="15.75" customHeight="1" x14ac:dyDescent="0.2">
      <c r="A29" s="6" t="s">
        <v>45</v>
      </c>
      <c r="B29" s="7" t="s">
        <v>28</v>
      </c>
      <c r="C29" s="8" t="s">
        <v>47</v>
      </c>
      <c r="D29" s="9">
        <v>202</v>
      </c>
      <c r="E29" s="9">
        <v>263</v>
      </c>
      <c r="F29" s="9">
        <v>274</v>
      </c>
      <c r="G29" s="10">
        <v>270</v>
      </c>
      <c r="H29" s="11">
        <v>-1.4598540145985399E-2</v>
      </c>
    </row>
    <row r="30" spans="1:9" s="1" customFormat="1" ht="15.75" customHeight="1" x14ac:dyDescent="0.2">
      <c r="A30" s="6" t="s">
        <v>45</v>
      </c>
      <c r="B30" s="7" t="s">
        <v>30</v>
      </c>
      <c r="C30" s="8" t="s">
        <v>48</v>
      </c>
      <c r="D30" s="9">
        <v>185</v>
      </c>
      <c r="E30" s="9">
        <v>191</v>
      </c>
      <c r="F30" s="9">
        <v>269</v>
      </c>
      <c r="G30" s="10">
        <v>272</v>
      </c>
      <c r="H30" s="11">
        <v>1.11524163568773E-2</v>
      </c>
    </row>
    <row r="31" spans="1:9" s="1" customFormat="1" ht="15.75" customHeight="1" x14ac:dyDescent="0.2">
      <c r="A31" s="6" t="s">
        <v>45</v>
      </c>
      <c r="B31" s="7" t="s">
        <v>37</v>
      </c>
      <c r="C31" s="8" t="s">
        <v>49</v>
      </c>
      <c r="D31" s="9">
        <v>45</v>
      </c>
      <c r="E31" s="9">
        <v>48</v>
      </c>
      <c r="F31" s="9">
        <v>64</v>
      </c>
      <c r="G31" s="10">
        <v>70</v>
      </c>
      <c r="H31" s="11">
        <v>9.375E-2</v>
      </c>
    </row>
    <row r="32" spans="1:9" s="1" customFormat="1" ht="15.75" customHeight="1" x14ac:dyDescent="0.2">
      <c r="A32" s="6" t="s">
        <v>45</v>
      </c>
      <c r="B32" s="7" t="s">
        <v>30</v>
      </c>
      <c r="C32" s="8" t="s">
        <v>50</v>
      </c>
      <c r="D32" s="9">
        <v>64</v>
      </c>
      <c r="E32" s="9">
        <v>70</v>
      </c>
      <c r="F32" s="9">
        <v>106</v>
      </c>
      <c r="G32" s="10">
        <v>167</v>
      </c>
      <c r="H32" s="11">
        <v>0.57547169811320797</v>
      </c>
    </row>
    <row r="33" spans="1:8" s="1" customFormat="1" ht="15.75" customHeight="1" x14ac:dyDescent="0.2">
      <c r="A33" s="6" t="s">
        <v>45</v>
      </c>
      <c r="B33" s="7" t="s">
        <v>28</v>
      </c>
      <c r="C33" s="8" t="s">
        <v>51</v>
      </c>
      <c r="D33" s="9">
        <v>174</v>
      </c>
      <c r="E33" s="9">
        <v>135</v>
      </c>
      <c r="F33" s="9">
        <v>163</v>
      </c>
      <c r="G33" s="10">
        <v>164</v>
      </c>
      <c r="H33" s="11">
        <v>6.13496932515337E-3</v>
      </c>
    </row>
    <row r="34" spans="1:8" s="1" customFormat="1" ht="15.75" customHeight="1" x14ac:dyDescent="0.2">
      <c r="A34" s="6" t="s">
        <v>45</v>
      </c>
      <c r="B34" s="7" t="s">
        <v>37</v>
      </c>
      <c r="C34" s="8" t="s">
        <v>179</v>
      </c>
      <c r="D34" s="9">
        <v>17</v>
      </c>
      <c r="E34" s="9">
        <v>18</v>
      </c>
      <c r="F34" s="9">
        <v>2</v>
      </c>
      <c r="G34" s="10">
        <v>1</v>
      </c>
      <c r="H34" s="11">
        <f>(G34-F34)/F34</f>
        <v>-0.5</v>
      </c>
    </row>
    <row r="35" spans="1:8" s="1" customFormat="1" ht="15.75" customHeight="1" x14ac:dyDescent="0.2">
      <c r="A35" s="6" t="s">
        <v>45</v>
      </c>
      <c r="B35" s="7" t="s">
        <v>28</v>
      </c>
      <c r="C35" s="8" t="s">
        <v>166</v>
      </c>
      <c r="D35" s="9">
        <v>16</v>
      </c>
      <c r="E35" s="9">
        <v>2</v>
      </c>
      <c r="F35" s="9">
        <v>6</v>
      </c>
      <c r="G35" s="10">
        <v>4</v>
      </c>
      <c r="H35" s="11">
        <f>(G35-F35)/F35</f>
        <v>-0.33333333333333331</v>
      </c>
    </row>
    <row r="36" spans="1:8" s="1" customFormat="1" ht="15.75" customHeight="1" x14ac:dyDescent="0.2">
      <c r="A36" s="6" t="s">
        <v>45</v>
      </c>
      <c r="B36" s="7" t="s">
        <v>28</v>
      </c>
      <c r="C36" s="8" t="s">
        <v>52</v>
      </c>
      <c r="D36" s="9">
        <v>378</v>
      </c>
      <c r="E36" s="9">
        <v>598</v>
      </c>
      <c r="F36" s="9">
        <v>596</v>
      </c>
      <c r="G36" s="10">
        <v>546</v>
      </c>
      <c r="H36" s="11">
        <v>-8.3892617449664406E-2</v>
      </c>
    </row>
    <row r="37" spans="1:8" s="1" customFormat="1" ht="15.75" customHeight="1" x14ac:dyDescent="0.2">
      <c r="A37" s="6" t="s">
        <v>45</v>
      </c>
      <c r="B37" s="7" t="s">
        <v>28</v>
      </c>
      <c r="C37" s="8" t="s">
        <v>53</v>
      </c>
      <c r="D37" s="9">
        <v>43</v>
      </c>
      <c r="E37" s="9">
        <v>65</v>
      </c>
      <c r="F37" s="9">
        <v>89</v>
      </c>
      <c r="G37" s="10">
        <v>99</v>
      </c>
      <c r="H37" s="11">
        <v>0.112359550561798</v>
      </c>
    </row>
    <row r="38" spans="1:8" s="1" customFormat="1" ht="15.75" customHeight="1" x14ac:dyDescent="0.2">
      <c r="A38" s="6" t="s">
        <v>45</v>
      </c>
      <c r="B38" s="6" t="s">
        <v>37</v>
      </c>
      <c r="C38" s="8" t="s">
        <v>54</v>
      </c>
      <c r="D38" s="9">
        <v>101</v>
      </c>
      <c r="E38" s="9">
        <v>98</v>
      </c>
      <c r="F38" s="9">
        <v>135</v>
      </c>
      <c r="G38" s="10">
        <v>143</v>
      </c>
      <c r="H38" s="11">
        <v>5.9259259259259303E-2</v>
      </c>
    </row>
    <row r="39" spans="1:8" s="1" customFormat="1" ht="15.75" customHeight="1" x14ac:dyDescent="0.2">
      <c r="A39" s="6" t="s">
        <v>45</v>
      </c>
      <c r="B39" s="7" t="s">
        <v>25</v>
      </c>
      <c r="C39" s="8" t="s">
        <v>55</v>
      </c>
      <c r="D39" s="9">
        <v>89</v>
      </c>
      <c r="E39" s="9">
        <v>99</v>
      </c>
      <c r="F39" s="9">
        <v>130</v>
      </c>
      <c r="G39" s="10">
        <v>85</v>
      </c>
      <c r="H39" s="11">
        <v>-0.34615384615384598</v>
      </c>
    </row>
    <row r="40" spans="1:8" s="1" customFormat="1" ht="15.75" customHeight="1" x14ac:dyDescent="0.2">
      <c r="A40" s="6" t="s">
        <v>45</v>
      </c>
      <c r="B40" s="7" t="s">
        <v>25</v>
      </c>
      <c r="C40" s="8" t="s">
        <v>56</v>
      </c>
      <c r="D40" s="9">
        <v>44</v>
      </c>
      <c r="E40" s="9">
        <v>64</v>
      </c>
      <c r="F40" s="9">
        <v>73</v>
      </c>
      <c r="G40" s="10">
        <v>62</v>
      </c>
      <c r="H40" s="11">
        <v>-0.150684931506849</v>
      </c>
    </row>
    <row r="41" spans="1:8" s="1" customFormat="1" ht="15.75" customHeight="1" x14ac:dyDescent="0.2">
      <c r="A41" s="6" t="s">
        <v>45</v>
      </c>
      <c r="B41" s="7" t="s">
        <v>25</v>
      </c>
      <c r="C41" s="8" t="s">
        <v>57</v>
      </c>
      <c r="D41" s="9">
        <v>316</v>
      </c>
      <c r="E41" s="9">
        <v>395</v>
      </c>
      <c r="F41" s="9">
        <v>347</v>
      </c>
      <c r="G41" s="10">
        <v>285</v>
      </c>
      <c r="H41" s="11">
        <v>-0.17867435158501399</v>
      </c>
    </row>
    <row r="42" spans="1:8" s="1" customFormat="1" ht="15.75" customHeight="1" x14ac:dyDescent="0.2">
      <c r="A42" s="6" t="s">
        <v>45</v>
      </c>
      <c r="B42" s="7" t="s">
        <v>30</v>
      </c>
      <c r="C42" s="8" t="s">
        <v>58</v>
      </c>
      <c r="D42" s="9">
        <v>97</v>
      </c>
      <c r="E42" s="9">
        <v>87</v>
      </c>
      <c r="F42" s="9">
        <v>129</v>
      </c>
      <c r="G42" s="10">
        <v>121</v>
      </c>
      <c r="H42" s="11">
        <v>-6.2015503875968998E-2</v>
      </c>
    </row>
    <row r="43" spans="1:8" s="1" customFormat="1" ht="15.75" customHeight="1" x14ac:dyDescent="0.2">
      <c r="A43" s="6" t="s">
        <v>45</v>
      </c>
      <c r="B43" s="7" t="s">
        <v>30</v>
      </c>
      <c r="C43" s="8" t="s">
        <v>59</v>
      </c>
      <c r="D43" s="9">
        <v>306</v>
      </c>
      <c r="E43" s="9">
        <v>330</v>
      </c>
      <c r="F43" s="9">
        <v>377</v>
      </c>
      <c r="G43" s="10">
        <v>340</v>
      </c>
      <c r="H43" s="11">
        <v>-9.8143236074270598E-2</v>
      </c>
    </row>
    <row r="44" spans="1:8" s="1" customFormat="1" ht="15.75" customHeight="1" x14ac:dyDescent="0.2">
      <c r="A44" s="6" t="s">
        <v>45</v>
      </c>
      <c r="B44" s="7" t="s">
        <v>25</v>
      </c>
      <c r="C44" s="8" t="s">
        <v>60</v>
      </c>
      <c r="D44" s="9">
        <v>43</v>
      </c>
      <c r="E44" s="9">
        <v>62</v>
      </c>
      <c r="F44" s="9">
        <v>52</v>
      </c>
      <c r="G44" s="10">
        <v>48</v>
      </c>
      <c r="H44" s="11">
        <v>-7.69230769230769E-2</v>
      </c>
    </row>
    <row r="45" spans="1:8" s="1" customFormat="1" ht="15.75" customHeight="1" x14ac:dyDescent="0.2">
      <c r="A45" s="6" t="s">
        <v>45</v>
      </c>
      <c r="B45" s="7" t="s">
        <v>28</v>
      </c>
      <c r="C45" s="8" t="s">
        <v>61</v>
      </c>
      <c r="D45" s="9">
        <v>75</v>
      </c>
      <c r="E45" s="9">
        <v>103</v>
      </c>
      <c r="F45" s="9">
        <v>116</v>
      </c>
      <c r="G45" s="10">
        <v>115</v>
      </c>
      <c r="H45" s="11">
        <v>-8.6206896551724102E-3</v>
      </c>
    </row>
    <row r="46" spans="1:8" s="1" customFormat="1" ht="15.75" customHeight="1" x14ac:dyDescent="0.2">
      <c r="A46" s="6" t="s">
        <v>45</v>
      </c>
      <c r="B46" s="7" t="s">
        <v>30</v>
      </c>
      <c r="C46" s="8" t="s">
        <v>62</v>
      </c>
      <c r="D46" s="9">
        <v>193</v>
      </c>
      <c r="E46" s="9">
        <v>221</v>
      </c>
      <c r="F46" s="9">
        <v>209</v>
      </c>
      <c r="G46" s="10">
        <v>263</v>
      </c>
      <c r="H46" s="11">
        <v>0.25837320574162698</v>
      </c>
    </row>
    <row r="47" spans="1:8" s="1" customFormat="1" ht="15.75" customHeight="1" x14ac:dyDescent="0.2">
      <c r="A47" s="6" t="s">
        <v>45</v>
      </c>
      <c r="B47" s="7" t="s">
        <v>37</v>
      </c>
      <c r="C47" s="8" t="s">
        <v>63</v>
      </c>
      <c r="D47" s="9">
        <v>37</v>
      </c>
      <c r="E47" s="9">
        <v>42</v>
      </c>
      <c r="F47" s="9">
        <v>35</v>
      </c>
      <c r="G47" s="10">
        <v>64</v>
      </c>
      <c r="H47" s="11">
        <v>0.82857142857142896</v>
      </c>
    </row>
    <row r="48" spans="1:8" s="1" customFormat="1" ht="15.75" customHeight="1" x14ac:dyDescent="0.2">
      <c r="A48" s="6" t="s">
        <v>45</v>
      </c>
      <c r="B48" s="7" t="s">
        <v>30</v>
      </c>
      <c r="C48" s="8" t="s">
        <v>64</v>
      </c>
      <c r="D48" s="9">
        <v>180</v>
      </c>
      <c r="E48" s="9">
        <v>223</v>
      </c>
      <c r="F48" s="9">
        <v>238</v>
      </c>
      <c r="G48" s="10">
        <v>218</v>
      </c>
      <c r="H48" s="11">
        <v>-8.40336134453782E-2</v>
      </c>
    </row>
    <row r="49" spans="1:8" s="1" customFormat="1" ht="15.75" customHeight="1" x14ac:dyDescent="0.2">
      <c r="A49" s="6" t="s">
        <v>45</v>
      </c>
      <c r="B49" s="7" t="s">
        <v>37</v>
      </c>
      <c r="C49" s="8" t="s">
        <v>232</v>
      </c>
      <c r="D49" s="9">
        <v>26</v>
      </c>
      <c r="E49" s="9">
        <v>12</v>
      </c>
      <c r="F49" s="9">
        <v>7</v>
      </c>
      <c r="G49" s="10">
        <v>1</v>
      </c>
      <c r="H49" s="11">
        <f>(G49-F49)/F49</f>
        <v>-0.8571428571428571</v>
      </c>
    </row>
    <row r="50" spans="1:8" s="1" customFormat="1" ht="15.75" customHeight="1" x14ac:dyDescent="0.2">
      <c r="A50" s="6" t="s">
        <v>45</v>
      </c>
      <c r="B50" s="7" t="s">
        <v>37</v>
      </c>
      <c r="C50" s="8" t="s">
        <v>65</v>
      </c>
      <c r="D50" s="9">
        <v>73</v>
      </c>
      <c r="E50" s="9">
        <v>78</v>
      </c>
      <c r="F50" s="9">
        <v>63</v>
      </c>
      <c r="G50" s="10">
        <v>85</v>
      </c>
      <c r="H50" s="11">
        <v>0.34920634920634902</v>
      </c>
    </row>
    <row r="51" spans="1:8" s="1" customFormat="1" ht="15.75" customHeight="1" x14ac:dyDescent="0.2">
      <c r="A51" s="14"/>
      <c r="B51" s="15"/>
      <c r="C51" s="16" t="s">
        <v>66</v>
      </c>
      <c r="D51" s="17">
        <f>SUM(D28:D50)</f>
        <v>3040</v>
      </c>
      <c r="E51" s="17">
        <f>SUM(E28:E50)</f>
        <v>3650</v>
      </c>
      <c r="F51" s="17">
        <f>SUM(F28:F50)</f>
        <v>4006</v>
      </c>
      <c r="G51" s="18">
        <f>SUM(G28:G50)</f>
        <v>3850</v>
      </c>
      <c r="H51" s="19">
        <f>(G51-F51)/F51</f>
        <v>-3.8941587618572145E-2</v>
      </c>
    </row>
    <row r="52" spans="1:8" s="1" customFormat="1" ht="15.75" customHeight="1" x14ac:dyDescent="0.2">
      <c r="A52" s="6" t="s">
        <v>67</v>
      </c>
      <c r="B52" s="7" t="s">
        <v>28</v>
      </c>
      <c r="C52" s="8" t="s">
        <v>68</v>
      </c>
      <c r="D52" s="9">
        <v>42</v>
      </c>
      <c r="E52" s="9">
        <v>41</v>
      </c>
      <c r="F52" s="9">
        <v>28</v>
      </c>
      <c r="G52" s="10">
        <v>25</v>
      </c>
      <c r="H52" s="11">
        <v>-0.107142857142857</v>
      </c>
    </row>
    <row r="53" spans="1:8" s="1" customFormat="1" ht="15.75" customHeight="1" x14ac:dyDescent="0.2">
      <c r="A53" s="6" t="s">
        <v>67</v>
      </c>
      <c r="B53" s="7" t="s">
        <v>28</v>
      </c>
      <c r="C53" s="8" t="s">
        <v>69</v>
      </c>
      <c r="D53" s="9">
        <v>40</v>
      </c>
      <c r="E53" s="9">
        <v>44</v>
      </c>
      <c r="F53" s="9">
        <v>52</v>
      </c>
      <c r="G53" s="10">
        <v>39</v>
      </c>
      <c r="H53" s="11">
        <v>-0.25</v>
      </c>
    </row>
    <row r="54" spans="1:8" s="1" customFormat="1" ht="15.75" customHeight="1" x14ac:dyDescent="0.2">
      <c r="A54" s="6" t="s">
        <v>67</v>
      </c>
      <c r="B54" s="7" t="s">
        <v>37</v>
      </c>
      <c r="C54" s="8" t="s">
        <v>70</v>
      </c>
      <c r="D54" s="9">
        <v>21</v>
      </c>
      <c r="E54" s="9">
        <v>23</v>
      </c>
      <c r="F54" s="9">
        <v>18</v>
      </c>
      <c r="G54" s="10">
        <v>20</v>
      </c>
      <c r="H54" s="11">
        <v>0.11111111111111099</v>
      </c>
    </row>
    <row r="55" spans="1:8" s="1" customFormat="1" ht="15.75" customHeight="1" x14ac:dyDescent="0.2">
      <c r="A55" s="6" t="s">
        <v>67</v>
      </c>
      <c r="B55" s="7" t="s">
        <v>28</v>
      </c>
      <c r="C55" s="8" t="s">
        <v>71</v>
      </c>
      <c r="D55" s="9">
        <v>39</v>
      </c>
      <c r="E55" s="9">
        <v>43</v>
      </c>
      <c r="F55" s="9">
        <v>33</v>
      </c>
      <c r="G55" s="10">
        <v>27</v>
      </c>
      <c r="H55" s="11">
        <v>-0.18181818181818199</v>
      </c>
    </row>
    <row r="56" spans="1:8" s="1" customFormat="1" ht="15.75" customHeight="1" x14ac:dyDescent="0.2">
      <c r="A56" s="6" t="s">
        <v>67</v>
      </c>
      <c r="B56" s="7" t="s">
        <v>28</v>
      </c>
      <c r="C56" s="8" t="s">
        <v>72</v>
      </c>
      <c r="D56" s="9">
        <v>33</v>
      </c>
      <c r="E56" s="9">
        <v>62</v>
      </c>
      <c r="F56" s="9">
        <v>35</v>
      </c>
      <c r="G56" s="10">
        <v>33</v>
      </c>
      <c r="H56" s="11">
        <v>-5.7142857142857099E-2</v>
      </c>
    </row>
    <row r="57" spans="1:8" s="1" customFormat="1" ht="15.75" customHeight="1" x14ac:dyDescent="0.2">
      <c r="A57" s="6" t="s">
        <v>67</v>
      </c>
      <c r="B57" s="7" t="s">
        <v>25</v>
      </c>
      <c r="C57" s="8" t="s">
        <v>73</v>
      </c>
      <c r="D57" s="9">
        <v>14</v>
      </c>
      <c r="E57" s="9">
        <v>16</v>
      </c>
      <c r="F57" s="9">
        <v>3</v>
      </c>
      <c r="G57" s="10">
        <v>5</v>
      </c>
      <c r="H57" s="11">
        <v>0.66666666666666696</v>
      </c>
    </row>
    <row r="58" spans="1:8" s="1" customFormat="1" ht="15.75" customHeight="1" x14ac:dyDescent="0.2">
      <c r="A58" s="6" t="s">
        <v>67</v>
      </c>
      <c r="B58" s="7" t="s">
        <v>25</v>
      </c>
      <c r="C58" s="8" t="s">
        <v>74</v>
      </c>
      <c r="D58" s="9">
        <v>50</v>
      </c>
      <c r="E58" s="9">
        <v>59</v>
      </c>
      <c r="F58" s="9">
        <v>41</v>
      </c>
      <c r="G58" s="10">
        <v>36</v>
      </c>
      <c r="H58" s="11">
        <v>-0.12195121951219499</v>
      </c>
    </row>
    <row r="59" spans="1:8" s="1" customFormat="1" ht="15.75" customHeight="1" x14ac:dyDescent="0.2">
      <c r="A59" s="6" t="s">
        <v>67</v>
      </c>
      <c r="B59" s="7" t="s">
        <v>30</v>
      </c>
      <c r="C59" s="8" t="s">
        <v>75</v>
      </c>
      <c r="D59" s="9">
        <v>162</v>
      </c>
      <c r="E59" s="9">
        <v>178</v>
      </c>
      <c r="F59" s="9">
        <v>160</v>
      </c>
      <c r="G59" s="10">
        <v>194</v>
      </c>
      <c r="H59" s="11">
        <v>0.21249999999999999</v>
      </c>
    </row>
    <row r="60" spans="1:8" s="1" customFormat="1" ht="15.75" customHeight="1" x14ac:dyDescent="0.2">
      <c r="A60" s="6" t="s">
        <v>67</v>
      </c>
      <c r="B60" s="7" t="s">
        <v>25</v>
      </c>
      <c r="C60" s="8" t="s">
        <v>76</v>
      </c>
      <c r="D60" s="9">
        <v>1</v>
      </c>
      <c r="E60" s="9">
        <v>4</v>
      </c>
      <c r="F60" s="9">
        <v>1</v>
      </c>
      <c r="G60" s="10">
        <v>3</v>
      </c>
      <c r="H60" s="11">
        <v>2</v>
      </c>
    </row>
    <row r="61" spans="1:8" s="1" customFormat="1" ht="15.75" customHeight="1" x14ac:dyDescent="0.2">
      <c r="A61" s="6" t="s">
        <v>67</v>
      </c>
      <c r="B61" s="7" t="s">
        <v>28</v>
      </c>
      <c r="C61" s="8" t="s">
        <v>77</v>
      </c>
      <c r="D61" s="9">
        <v>35</v>
      </c>
      <c r="E61" s="9">
        <v>33</v>
      </c>
      <c r="F61" s="9">
        <v>33</v>
      </c>
      <c r="G61" s="10">
        <v>54</v>
      </c>
      <c r="H61" s="11">
        <v>0.63636363636363602</v>
      </c>
    </row>
    <row r="62" spans="1:8" s="1" customFormat="1" ht="15.75" customHeight="1" x14ac:dyDescent="0.2">
      <c r="A62" s="6" t="s">
        <v>67</v>
      </c>
      <c r="B62" s="7" t="s">
        <v>37</v>
      </c>
      <c r="C62" s="8" t="s">
        <v>78</v>
      </c>
      <c r="D62" s="9">
        <v>4</v>
      </c>
      <c r="E62" s="9">
        <v>6</v>
      </c>
      <c r="F62" s="9">
        <v>1</v>
      </c>
      <c r="G62" s="10">
        <v>4</v>
      </c>
      <c r="H62" s="11">
        <v>3</v>
      </c>
    </row>
    <row r="63" spans="1:8" s="1" customFormat="1" ht="15.75" customHeight="1" x14ac:dyDescent="0.2">
      <c r="A63" s="6" t="s">
        <v>67</v>
      </c>
      <c r="B63" s="7" t="s">
        <v>37</v>
      </c>
      <c r="C63" s="8" t="s">
        <v>79</v>
      </c>
      <c r="D63" s="9">
        <v>23</v>
      </c>
      <c r="E63" s="9">
        <v>24</v>
      </c>
      <c r="F63" s="9">
        <v>17</v>
      </c>
      <c r="G63" s="10">
        <v>20</v>
      </c>
      <c r="H63" s="11">
        <v>0.17647058823529399</v>
      </c>
    </row>
    <row r="64" spans="1:8" s="1" customFormat="1" ht="15.75" customHeight="1" x14ac:dyDescent="0.2">
      <c r="A64" s="14"/>
      <c r="B64" s="15"/>
      <c r="C64" s="16" t="s">
        <v>80</v>
      </c>
      <c r="D64" s="17">
        <f>SUM(D52:D63)</f>
        <v>464</v>
      </c>
      <c r="E64" s="17">
        <f>SUM(E52:E63)</f>
        <v>533</v>
      </c>
      <c r="F64" s="17">
        <f>SUM(F52:F63)</f>
        <v>422</v>
      </c>
      <c r="G64" s="18">
        <f>SUM(G52:G63)</f>
        <v>460</v>
      </c>
      <c r="H64" s="19">
        <f>(G64-F64)/F64</f>
        <v>9.004739336492891E-2</v>
      </c>
    </row>
    <row r="65" spans="1:8" s="1" customFormat="1" ht="15.75" customHeight="1" x14ac:dyDescent="0.2">
      <c r="A65" s="20" t="s">
        <v>81</v>
      </c>
      <c r="B65" s="21"/>
      <c r="C65" s="21"/>
      <c r="D65" s="13">
        <f>SUM(D64,D51,D27)</f>
        <v>9045</v>
      </c>
      <c r="E65" s="13">
        <f>SUM(E64,E51,E27)</f>
        <v>8581</v>
      </c>
      <c r="F65" s="13">
        <f>SUM(F64,F51,F27)</f>
        <v>8166</v>
      </c>
      <c r="G65" s="22">
        <f>SUM(G64,G51,G27)</f>
        <v>7638</v>
      </c>
      <c r="H65" s="23">
        <f>(G65-F65)/F65</f>
        <v>-6.4658339456282146E-2</v>
      </c>
    </row>
    <row r="66" spans="1:8" s="1" customFormat="1" ht="12" x14ac:dyDescent="0.2">
      <c r="A66" s="24"/>
      <c r="B66" s="24"/>
      <c r="C66" s="24"/>
      <c r="D66" s="24"/>
      <c r="E66" s="24"/>
      <c r="F66" s="24"/>
      <c r="G66" s="24"/>
      <c r="H66" s="24"/>
    </row>
  </sheetData>
  <autoFilter ref="A11:I11" xr:uid="{00000000-0001-0000-0300-000000000000}"/>
  <mergeCells count="1">
    <mergeCell ref="A1:I1"/>
  </mergeCells>
  <pageMargins left="0.7" right="0.7"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03F7D-E80C-46E4-9890-3190BC13D985}">
  <sheetPr>
    <tabColor theme="7" tint="0.79998168889431442"/>
  </sheetPr>
  <dimension ref="A1:N222"/>
  <sheetViews>
    <sheetView workbookViewId="0">
      <pane xSplit="3" ySplit="12" topLeftCell="D54" activePane="bottomRight" state="frozen"/>
      <selection pane="topRight" activeCell="D1" sqref="D1"/>
      <selection pane="bottomLeft" activeCell="A13" sqref="A13"/>
      <selection pane="bottomRight" activeCell="D13" sqref="D13"/>
    </sheetView>
  </sheetViews>
  <sheetFormatPr defaultRowHeight="12.75" x14ac:dyDescent="0.2"/>
  <cols>
    <col min="1" max="1" width="10.5703125" customWidth="1"/>
    <col min="2" max="2" width="42.140625" customWidth="1"/>
    <col min="3" max="3" width="26.28515625" customWidth="1"/>
    <col min="4" max="4" width="11.5703125" customWidth="1"/>
    <col min="5" max="5" width="8.85546875" customWidth="1"/>
    <col min="6" max="6" width="9.42578125" customWidth="1"/>
    <col min="7" max="7" width="14.140625" customWidth="1"/>
    <col min="8" max="8" width="11.140625" customWidth="1"/>
    <col min="9" max="9" width="9.7109375" customWidth="1"/>
    <col min="10" max="10" width="11.140625" customWidth="1"/>
    <col min="11" max="11" width="13" customWidth="1"/>
    <col min="12" max="12" width="7.28515625" customWidth="1"/>
    <col min="13" max="13" width="26.7109375" customWidth="1"/>
    <col min="14" max="14" width="9.140625" bestFit="1" customWidth="1"/>
  </cols>
  <sheetData>
    <row r="1" spans="1:14" s="1" customFormat="1" x14ac:dyDescent="0.2">
      <c r="A1" s="102" t="s">
        <v>0</v>
      </c>
      <c r="B1" s="102"/>
      <c r="C1" s="102"/>
      <c r="D1" s="102"/>
      <c r="E1" s="102"/>
      <c r="F1" s="102"/>
      <c r="G1" s="102"/>
      <c r="H1" s="102"/>
      <c r="I1" s="102"/>
      <c r="J1" s="102"/>
      <c r="K1" s="102"/>
      <c r="L1" s="102"/>
    </row>
    <row r="2" spans="1:14" s="1" customFormat="1" ht="12" x14ac:dyDescent="0.2">
      <c r="A2" s="26" t="s">
        <v>1</v>
      </c>
      <c r="B2" s="57" t="s">
        <v>2</v>
      </c>
      <c r="C2" s="58"/>
      <c r="M2" s="59" t="s">
        <v>240</v>
      </c>
      <c r="N2" s="60"/>
    </row>
    <row r="3" spans="1:14" s="1" customFormat="1" ht="12" x14ac:dyDescent="0.2">
      <c r="A3" s="26" t="s">
        <v>3</v>
      </c>
      <c r="B3" s="57" t="s">
        <v>241</v>
      </c>
      <c r="C3" s="58"/>
      <c r="M3" s="61" t="s">
        <v>242</v>
      </c>
      <c r="N3" s="62" t="s">
        <v>243</v>
      </c>
    </row>
    <row r="4" spans="1:14" s="1" customFormat="1" ht="12" x14ac:dyDescent="0.2">
      <c r="A4" s="26" t="s">
        <v>4</v>
      </c>
      <c r="B4" s="58" t="s">
        <v>5</v>
      </c>
      <c r="C4" s="58"/>
      <c r="M4" s="61" t="s">
        <v>244</v>
      </c>
      <c r="N4" s="58" t="s">
        <v>245</v>
      </c>
    </row>
    <row r="5" spans="1:14" s="1" customFormat="1" ht="12" x14ac:dyDescent="0.2">
      <c r="A5" s="26"/>
      <c r="B5" s="58" t="s">
        <v>6</v>
      </c>
      <c r="C5" s="58"/>
      <c r="M5" s="61" t="s">
        <v>246</v>
      </c>
      <c r="N5" s="58" t="s">
        <v>247</v>
      </c>
    </row>
    <row r="6" spans="1:14" s="1" customFormat="1" ht="12" x14ac:dyDescent="0.2">
      <c r="A6" s="26" t="s">
        <v>7</v>
      </c>
      <c r="B6" s="58" t="s">
        <v>8</v>
      </c>
      <c r="C6" s="58"/>
      <c r="M6" s="61" t="s">
        <v>248</v>
      </c>
      <c r="N6" s="58" t="s">
        <v>249</v>
      </c>
    </row>
    <row r="7" spans="1:14" s="1" customFormat="1" ht="12" x14ac:dyDescent="0.2">
      <c r="A7" s="26" t="s">
        <v>9</v>
      </c>
      <c r="B7" s="58" t="s">
        <v>10</v>
      </c>
      <c r="C7" s="58"/>
      <c r="M7" s="61" t="s">
        <v>250</v>
      </c>
      <c r="N7" s="58" t="s">
        <v>251</v>
      </c>
    </row>
    <row r="8" spans="1:14" s="1" customFormat="1" ht="12" x14ac:dyDescent="0.2">
      <c r="A8" s="26" t="s">
        <v>11</v>
      </c>
      <c r="B8" s="58" t="s">
        <v>12</v>
      </c>
      <c r="C8" s="58"/>
      <c r="M8" s="61" t="s">
        <v>252</v>
      </c>
      <c r="N8" s="58" t="s">
        <v>253</v>
      </c>
    </row>
    <row r="9" spans="1:14" s="1" customFormat="1" ht="12" x14ac:dyDescent="0.2">
      <c r="A9" s="26" t="s">
        <v>13</v>
      </c>
      <c r="B9" s="58" t="s">
        <v>14</v>
      </c>
      <c r="C9" s="58"/>
      <c r="M9" s="61" t="s">
        <v>254</v>
      </c>
      <c r="N9" s="58" t="s">
        <v>255</v>
      </c>
    </row>
    <row r="10" spans="1:14" s="1" customFormat="1" ht="12" x14ac:dyDescent="0.2">
      <c r="A10" s="31"/>
      <c r="M10" s="63" t="s">
        <v>256</v>
      </c>
      <c r="N10" s="64" t="s">
        <v>257</v>
      </c>
    </row>
    <row r="11" spans="1:14" s="1" customFormat="1" ht="12" x14ac:dyDescent="0.2">
      <c r="B11" s="65" t="s">
        <v>258</v>
      </c>
    </row>
    <row r="12" spans="1:14" s="1" customFormat="1" ht="22.5" x14ac:dyDescent="0.2">
      <c r="A12" s="66" t="s">
        <v>15</v>
      </c>
      <c r="B12" s="66" t="s">
        <v>17</v>
      </c>
      <c r="C12" s="66" t="s">
        <v>259</v>
      </c>
      <c r="D12" s="67" t="s">
        <v>242</v>
      </c>
      <c r="E12" s="67" t="s">
        <v>244</v>
      </c>
      <c r="F12" s="67" t="s">
        <v>246</v>
      </c>
      <c r="G12" s="67" t="s">
        <v>248</v>
      </c>
      <c r="H12" s="67" t="s">
        <v>250</v>
      </c>
      <c r="I12" s="67" t="s">
        <v>256</v>
      </c>
      <c r="J12" s="67" t="s">
        <v>252</v>
      </c>
      <c r="K12" s="67" t="s">
        <v>254</v>
      </c>
      <c r="L12" s="68" t="s">
        <v>260</v>
      </c>
    </row>
    <row r="13" spans="1:14" s="4" customFormat="1" ht="15.75" customHeight="1" x14ac:dyDescent="0.2">
      <c r="A13" s="85" t="s">
        <v>24</v>
      </c>
      <c r="B13" s="86" t="s">
        <v>97</v>
      </c>
      <c r="C13" s="86" t="s">
        <v>261</v>
      </c>
      <c r="D13" s="87">
        <v>33</v>
      </c>
      <c r="E13" s="87">
        <v>73</v>
      </c>
      <c r="F13" s="87">
        <v>4</v>
      </c>
      <c r="G13" s="87"/>
      <c r="H13" s="87"/>
      <c r="I13" s="87"/>
      <c r="J13" s="87"/>
      <c r="K13" s="87">
        <v>9</v>
      </c>
      <c r="L13" s="9">
        <v>119</v>
      </c>
    </row>
    <row r="14" spans="1:14" s="4" customFormat="1" ht="15.75" customHeight="1" x14ac:dyDescent="0.2">
      <c r="A14" s="85" t="s">
        <v>24</v>
      </c>
      <c r="B14" s="86" t="s">
        <v>97</v>
      </c>
      <c r="C14" s="86" t="s">
        <v>262</v>
      </c>
      <c r="D14" s="88">
        <v>2</v>
      </c>
      <c r="E14" s="88"/>
      <c r="F14" s="88"/>
      <c r="G14" s="88"/>
      <c r="H14" s="88"/>
      <c r="I14" s="88"/>
      <c r="J14" s="88"/>
      <c r="K14" s="88"/>
      <c r="L14" s="9">
        <v>2</v>
      </c>
    </row>
    <row r="15" spans="1:14" s="4" customFormat="1" ht="15.75" customHeight="1" x14ac:dyDescent="0.2">
      <c r="A15" s="85" t="s">
        <v>24</v>
      </c>
      <c r="B15" s="86" t="s">
        <v>97</v>
      </c>
      <c r="C15" s="86" t="s">
        <v>263</v>
      </c>
      <c r="D15" s="87">
        <v>2</v>
      </c>
      <c r="E15" s="87"/>
      <c r="F15" s="87">
        <v>1</v>
      </c>
      <c r="G15" s="87"/>
      <c r="H15" s="87"/>
      <c r="I15" s="87"/>
      <c r="J15" s="87"/>
      <c r="K15" s="87"/>
      <c r="L15" s="9">
        <v>3</v>
      </c>
    </row>
    <row r="16" spans="1:14" s="4" customFormat="1" ht="15.75" customHeight="1" x14ac:dyDescent="0.2">
      <c r="A16" s="89" t="s">
        <v>24</v>
      </c>
      <c r="B16" s="20" t="s">
        <v>26</v>
      </c>
      <c r="C16" s="90" t="s">
        <v>260</v>
      </c>
      <c r="D16" s="91">
        <v>37</v>
      </c>
      <c r="E16" s="91">
        <v>73</v>
      </c>
      <c r="F16" s="91">
        <v>5</v>
      </c>
      <c r="G16" s="91"/>
      <c r="H16" s="91"/>
      <c r="I16" s="91"/>
      <c r="J16" s="91"/>
      <c r="K16" s="91">
        <v>9</v>
      </c>
      <c r="L16" s="91">
        <v>124</v>
      </c>
    </row>
    <row r="17" spans="1:12" s="4" customFormat="1" ht="15.75" customHeight="1" x14ac:dyDescent="0.2">
      <c r="A17" s="85" t="s">
        <v>24</v>
      </c>
      <c r="B17" s="86" t="s">
        <v>102</v>
      </c>
      <c r="C17" s="86" t="s">
        <v>261</v>
      </c>
      <c r="D17" s="88">
        <v>16</v>
      </c>
      <c r="E17" s="88">
        <v>37</v>
      </c>
      <c r="F17" s="88">
        <v>2</v>
      </c>
      <c r="G17" s="88"/>
      <c r="H17" s="88"/>
      <c r="I17" s="88"/>
      <c r="J17" s="88"/>
      <c r="K17" s="88">
        <v>2</v>
      </c>
      <c r="L17" s="9">
        <v>57</v>
      </c>
    </row>
    <row r="18" spans="1:12" s="4" customFormat="1" ht="15.75" customHeight="1" x14ac:dyDescent="0.2">
      <c r="A18" s="85" t="s">
        <v>24</v>
      </c>
      <c r="B18" s="86" t="s">
        <v>102</v>
      </c>
      <c r="C18" s="86" t="s">
        <v>262</v>
      </c>
      <c r="D18" s="87">
        <v>1</v>
      </c>
      <c r="E18" s="87"/>
      <c r="F18" s="87">
        <v>1</v>
      </c>
      <c r="G18" s="87"/>
      <c r="H18" s="87"/>
      <c r="I18" s="87"/>
      <c r="J18" s="87"/>
      <c r="K18" s="87"/>
      <c r="L18" s="9">
        <v>2</v>
      </c>
    </row>
    <row r="19" spans="1:12" s="4" customFormat="1" ht="15.75" customHeight="1" x14ac:dyDescent="0.2">
      <c r="A19" s="85" t="s">
        <v>24</v>
      </c>
      <c r="B19" s="86" t="s">
        <v>102</v>
      </c>
      <c r="C19" s="86" t="s">
        <v>263</v>
      </c>
      <c r="D19" s="88">
        <v>1</v>
      </c>
      <c r="E19" s="88">
        <v>1</v>
      </c>
      <c r="F19" s="88"/>
      <c r="G19" s="88"/>
      <c r="H19" s="88"/>
      <c r="I19" s="88"/>
      <c r="J19" s="88"/>
      <c r="K19" s="88"/>
      <c r="L19" s="9">
        <v>2</v>
      </c>
    </row>
    <row r="20" spans="1:12" s="4" customFormat="1" ht="15.75" customHeight="1" x14ac:dyDescent="0.2">
      <c r="A20" s="89" t="s">
        <v>24</v>
      </c>
      <c r="B20" s="20" t="s">
        <v>102</v>
      </c>
      <c r="C20" s="90" t="s">
        <v>260</v>
      </c>
      <c r="D20" s="91">
        <v>18</v>
      </c>
      <c r="E20" s="91">
        <v>38</v>
      </c>
      <c r="F20" s="91">
        <v>3</v>
      </c>
      <c r="G20" s="91"/>
      <c r="H20" s="91"/>
      <c r="I20" s="91"/>
      <c r="J20" s="91"/>
      <c r="K20" s="91">
        <v>2</v>
      </c>
      <c r="L20" s="91">
        <v>61</v>
      </c>
    </row>
    <row r="21" spans="1:12" s="4" customFormat="1" ht="15.75" customHeight="1" x14ac:dyDescent="0.2">
      <c r="A21" s="85" t="s">
        <v>24</v>
      </c>
      <c r="B21" s="86" t="s">
        <v>108</v>
      </c>
      <c r="C21" s="86" t="s">
        <v>261</v>
      </c>
      <c r="D21" s="87">
        <v>86</v>
      </c>
      <c r="E21" s="87">
        <v>127</v>
      </c>
      <c r="F21" s="87">
        <v>16</v>
      </c>
      <c r="G21" s="87">
        <v>24</v>
      </c>
      <c r="H21" s="87"/>
      <c r="I21" s="87">
        <v>3</v>
      </c>
      <c r="J21" s="87"/>
      <c r="K21" s="87">
        <v>6</v>
      </c>
      <c r="L21" s="9">
        <v>262</v>
      </c>
    </row>
    <row r="22" spans="1:12" s="4" customFormat="1" ht="15.75" customHeight="1" x14ac:dyDescent="0.2">
      <c r="A22" s="85" t="s">
        <v>24</v>
      </c>
      <c r="B22" s="86" t="s">
        <v>108</v>
      </c>
      <c r="C22" s="86" t="s">
        <v>262</v>
      </c>
      <c r="D22" s="88">
        <v>57</v>
      </c>
      <c r="E22" s="88">
        <v>22</v>
      </c>
      <c r="F22" s="88">
        <v>21</v>
      </c>
      <c r="G22" s="88">
        <v>102</v>
      </c>
      <c r="H22" s="88"/>
      <c r="I22" s="88">
        <v>29</v>
      </c>
      <c r="J22" s="88"/>
      <c r="K22" s="88">
        <v>3</v>
      </c>
      <c r="L22" s="9">
        <v>234</v>
      </c>
    </row>
    <row r="23" spans="1:12" s="4" customFormat="1" ht="15.75" customHeight="1" x14ac:dyDescent="0.2">
      <c r="A23" s="85" t="s">
        <v>24</v>
      </c>
      <c r="B23" s="86" t="s">
        <v>108</v>
      </c>
      <c r="C23" s="86" t="s">
        <v>263</v>
      </c>
      <c r="D23" s="87">
        <v>29</v>
      </c>
      <c r="E23" s="87">
        <v>10</v>
      </c>
      <c r="F23" s="87">
        <v>37</v>
      </c>
      <c r="G23" s="87">
        <v>114</v>
      </c>
      <c r="H23" s="87"/>
      <c r="I23" s="87">
        <v>10</v>
      </c>
      <c r="J23" s="87"/>
      <c r="K23" s="87">
        <v>2</v>
      </c>
      <c r="L23" s="9">
        <v>202</v>
      </c>
    </row>
    <row r="24" spans="1:12" s="4" customFormat="1" ht="15.75" customHeight="1" x14ac:dyDescent="0.2">
      <c r="A24" s="89" t="s">
        <v>24</v>
      </c>
      <c r="B24" s="20" t="s">
        <v>108</v>
      </c>
      <c r="C24" s="90" t="s">
        <v>260</v>
      </c>
      <c r="D24" s="91">
        <v>172</v>
      </c>
      <c r="E24" s="91">
        <v>159</v>
      </c>
      <c r="F24" s="91">
        <v>74</v>
      </c>
      <c r="G24" s="91">
        <v>240</v>
      </c>
      <c r="H24" s="91"/>
      <c r="I24" s="91">
        <v>42</v>
      </c>
      <c r="J24" s="91"/>
      <c r="K24" s="91">
        <v>11</v>
      </c>
      <c r="L24" s="91">
        <v>698</v>
      </c>
    </row>
    <row r="25" spans="1:12" s="4" customFormat="1" ht="15.75" customHeight="1" x14ac:dyDescent="0.2">
      <c r="A25" s="85" t="s">
        <v>24</v>
      </c>
      <c r="B25" s="86" t="s">
        <v>117</v>
      </c>
      <c r="C25" s="86" t="s">
        <v>261</v>
      </c>
      <c r="D25" s="88">
        <v>30</v>
      </c>
      <c r="E25" s="88">
        <v>95</v>
      </c>
      <c r="F25" s="88">
        <v>10</v>
      </c>
      <c r="G25" s="88"/>
      <c r="H25" s="88"/>
      <c r="I25" s="88"/>
      <c r="J25" s="88"/>
      <c r="K25" s="88">
        <v>7</v>
      </c>
      <c r="L25" s="9">
        <v>142</v>
      </c>
    </row>
    <row r="26" spans="1:12" s="4" customFormat="1" ht="15.75" customHeight="1" x14ac:dyDescent="0.2">
      <c r="A26" s="85" t="s">
        <v>24</v>
      </c>
      <c r="B26" s="86" t="s">
        <v>117</v>
      </c>
      <c r="C26" s="86" t="s">
        <v>262</v>
      </c>
      <c r="D26" s="87">
        <v>1</v>
      </c>
      <c r="E26" s="87">
        <v>5</v>
      </c>
      <c r="F26" s="87">
        <v>4</v>
      </c>
      <c r="G26" s="87"/>
      <c r="H26" s="87"/>
      <c r="I26" s="87"/>
      <c r="J26" s="87"/>
      <c r="K26" s="87"/>
      <c r="L26" s="9">
        <v>10</v>
      </c>
    </row>
    <row r="27" spans="1:12" s="4" customFormat="1" ht="15.75" customHeight="1" x14ac:dyDescent="0.2">
      <c r="A27" s="85" t="s">
        <v>24</v>
      </c>
      <c r="B27" s="86" t="s">
        <v>117</v>
      </c>
      <c r="C27" s="86" t="s">
        <v>263</v>
      </c>
      <c r="D27" s="88">
        <v>2</v>
      </c>
      <c r="E27" s="88">
        <v>2</v>
      </c>
      <c r="F27" s="88">
        <v>1</v>
      </c>
      <c r="G27" s="88">
        <v>1</v>
      </c>
      <c r="H27" s="88"/>
      <c r="I27" s="88"/>
      <c r="J27" s="88"/>
      <c r="K27" s="88"/>
      <c r="L27" s="9">
        <v>6</v>
      </c>
    </row>
    <row r="28" spans="1:12" s="4" customFormat="1" ht="15.75" customHeight="1" x14ac:dyDescent="0.2">
      <c r="A28" s="89" t="s">
        <v>24</v>
      </c>
      <c r="B28" s="20" t="s">
        <v>117</v>
      </c>
      <c r="C28" s="90" t="s">
        <v>260</v>
      </c>
      <c r="D28" s="91">
        <v>33</v>
      </c>
      <c r="E28" s="91">
        <v>102</v>
      </c>
      <c r="F28" s="91">
        <v>15</v>
      </c>
      <c r="G28" s="91">
        <v>1</v>
      </c>
      <c r="H28" s="91"/>
      <c r="I28" s="91"/>
      <c r="J28" s="91"/>
      <c r="K28" s="91">
        <v>7</v>
      </c>
      <c r="L28" s="91">
        <v>158</v>
      </c>
    </row>
    <row r="29" spans="1:12" s="4" customFormat="1" ht="15.75" customHeight="1" x14ac:dyDescent="0.2">
      <c r="A29" s="85" t="s">
        <v>24</v>
      </c>
      <c r="B29" s="86" t="s">
        <v>118</v>
      </c>
      <c r="C29" s="86" t="s">
        <v>261</v>
      </c>
      <c r="D29" s="87">
        <v>2</v>
      </c>
      <c r="E29" s="87">
        <v>111</v>
      </c>
      <c r="F29" s="87">
        <v>13</v>
      </c>
      <c r="G29" s="87">
        <v>14</v>
      </c>
      <c r="H29" s="87"/>
      <c r="I29" s="87"/>
      <c r="J29" s="87"/>
      <c r="K29" s="87">
        <v>6</v>
      </c>
      <c r="L29" s="9">
        <v>146</v>
      </c>
    </row>
    <row r="30" spans="1:12" s="4" customFormat="1" ht="15.75" customHeight="1" x14ac:dyDescent="0.2">
      <c r="A30" s="85" t="s">
        <v>24</v>
      </c>
      <c r="B30" s="86" t="s">
        <v>118</v>
      </c>
      <c r="C30" s="86" t="s">
        <v>262</v>
      </c>
      <c r="D30" s="88"/>
      <c r="E30" s="88">
        <v>2</v>
      </c>
      <c r="F30" s="88">
        <v>33</v>
      </c>
      <c r="G30" s="88">
        <v>39</v>
      </c>
      <c r="H30" s="88"/>
      <c r="I30" s="88"/>
      <c r="J30" s="88"/>
      <c r="K30" s="88">
        <v>1</v>
      </c>
      <c r="L30" s="9">
        <v>75</v>
      </c>
    </row>
    <row r="31" spans="1:12" s="4" customFormat="1" ht="15.75" customHeight="1" x14ac:dyDescent="0.2">
      <c r="A31" s="85" t="s">
        <v>24</v>
      </c>
      <c r="B31" s="86" t="s">
        <v>118</v>
      </c>
      <c r="C31" s="86" t="s">
        <v>263</v>
      </c>
      <c r="D31" s="87"/>
      <c r="E31" s="87">
        <v>1</v>
      </c>
      <c r="F31" s="87">
        <v>18</v>
      </c>
      <c r="G31" s="87">
        <v>18</v>
      </c>
      <c r="H31" s="87"/>
      <c r="I31" s="87"/>
      <c r="J31" s="87"/>
      <c r="K31" s="87">
        <v>1</v>
      </c>
      <c r="L31" s="9">
        <v>38</v>
      </c>
    </row>
    <row r="32" spans="1:12" s="4" customFormat="1" ht="15.75" customHeight="1" x14ac:dyDescent="0.2">
      <c r="A32" s="89" t="s">
        <v>24</v>
      </c>
      <c r="B32" s="20" t="s">
        <v>118</v>
      </c>
      <c r="C32" s="90" t="s">
        <v>260</v>
      </c>
      <c r="D32" s="91">
        <v>2</v>
      </c>
      <c r="E32" s="91">
        <v>114</v>
      </c>
      <c r="F32" s="91">
        <v>64</v>
      </c>
      <c r="G32" s="91">
        <v>71</v>
      </c>
      <c r="H32" s="91"/>
      <c r="I32" s="91"/>
      <c r="J32" s="91"/>
      <c r="K32" s="91">
        <v>8</v>
      </c>
      <c r="L32" s="91">
        <v>259</v>
      </c>
    </row>
    <row r="33" spans="1:12" s="4" customFormat="1" ht="15.75" customHeight="1" x14ac:dyDescent="0.2">
      <c r="A33" s="85" t="s">
        <v>24</v>
      </c>
      <c r="B33" s="86" t="s">
        <v>124</v>
      </c>
      <c r="C33" s="86" t="s">
        <v>261</v>
      </c>
      <c r="D33" s="88">
        <v>47</v>
      </c>
      <c r="E33" s="88">
        <v>56</v>
      </c>
      <c r="F33" s="88">
        <v>10</v>
      </c>
      <c r="G33" s="88">
        <v>1</v>
      </c>
      <c r="H33" s="88"/>
      <c r="I33" s="88">
        <v>3</v>
      </c>
      <c r="J33" s="88"/>
      <c r="K33" s="88">
        <v>3</v>
      </c>
      <c r="L33" s="9">
        <v>120</v>
      </c>
    </row>
    <row r="34" spans="1:12" s="4" customFormat="1" ht="15.75" customHeight="1" x14ac:dyDescent="0.2">
      <c r="A34" s="85" t="s">
        <v>24</v>
      </c>
      <c r="B34" s="86" t="s">
        <v>124</v>
      </c>
      <c r="C34" s="86" t="s">
        <v>262</v>
      </c>
      <c r="D34" s="87">
        <v>30</v>
      </c>
      <c r="E34" s="87">
        <v>8</v>
      </c>
      <c r="F34" s="87">
        <v>12</v>
      </c>
      <c r="G34" s="87">
        <v>22</v>
      </c>
      <c r="H34" s="87">
        <v>1</v>
      </c>
      <c r="I34" s="87">
        <v>9</v>
      </c>
      <c r="J34" s="87"/>
      <c r="K34" s="87">
        <v>2</v>
      </c>
      <c r="L34" s="9">
        <v>84</v>
      </c>
    </row>
    <row r="35" spans="1:12" s="4" customFormat="1" ht="15.75" customHeight="1" x14ac:dyDescent="0.2">
      <c r="A35" s="85" t="s">
        <v>24</v>
      </c>
      <c r="B35" s="86" t="s">
        <v>124</v>
      </c>
      <c r="C35" s="86" t="s">
        <v>263</v>
      </c>
      <c r="D35" s="88">
        <v>17</v>
      </c>
      <c r="E35" s="88">
        <v>3</v>
      </c>
      <c r="F35" s="88">
        <v>25</v>
      </c>
      <c r="G35" s="88">
        <v>25</v>
      </c>
      <c r="H35" s="88">
        <v>1</v>
      </c>
      <c r="I35" s="88">
        <v>2</v>
      </c>
      <c r="J35" s="88"/>
      <c r="K35" s="88">
        <v>1</v>
      </c>
      <c r="L35" s="9">
        <v>74</v>
      </c>
    </row>
    <row r="36" spans="1:12" s="4" customFormat="1" ht="15.75" customHeight="1" x14ac:dyDescent="0.2">
      <c r="A36" s="89" t="s">
        <v>24</v>
      </c>
      <c r="B36" s="20" t="s">
        <v>124</v>
      </c>
      <c r="C36" s="90" t="s">
        <v>260</v>
      </c>
      <c r="D36" s="91">
        <v>94</v>
      </c>
      <c r="E36" s="91">
        <v>67</v>
      </c>
      <c r="F36" s="91">
        <v>47</v>
      </c>
      <c r="G36" s="91">
        <v>48</v>
      </c>
      <c r="H36" s="91">
        <v>2</v>
      </c>
      <c r="I36" s="91">
        <v>14</v>
      </c>
      <c r="J36" s="91"/>
      <c r="K36" s="91">
        <v>6</v>
      </c>
      <c r="L36" s="91">
        <v>278</v>
      </c>
    </row>
    <row r="37" spans="1:12" s="4" customFormat="1" ht="15.75" customHeight="1" x14ac:dyDescent="0.2">
      <c r="A37" s="85" t="s">
        <v>24</v>
      </c>
      <c r="B37" s="86" t="s">
        <v>128</v>
      </c>
      <c r="C37" s="86" t="s">
        <v>261</v>
      </c>
      <c r="D37" s="87"/>
      <c r="E37" s="87">
        <v>45</v>
      </c>
      <c r="F37" s="87">
        <v>10</v>
      </c>
      <c r="G37" s="87">
        <v>9</v>
      </c>
      <c r="H37" s="87"/>
      <c r="I37" s="87"/>
      <c r="J37" s="87"/>
      <c r="K37" s="87">
        <v>3</v>
      </c>
      <c r="L37" s="9">
        <v>67</v>
      </c>
    </row>
    <row r="38" spans="1:12" s="4" customFormat="1" ht="15.75" customHeight="1" x14ac:dyDescent="0.2">
      <c r="A38" s="85" t="s">
        <v>24</v>
      </c>
      <c r="B38" s="86" t="s">
        <v>128</v>
      </c>
      <c r="C38" s="86" t="s">
        <v>262</v>
      </c>
      <c r="D38" s="88"/>
      <c r="E38" s="88"/>
      <c r="F38" s="88">
        <v>23</v>
      </c>
      <c r="G38" s="88">
        <v>65</v>
      </c>
      <c r="H38" s="88"/>
      <c r="I38" s="88"/>
      <c r="J38" s="88"/>
      <c r="K38" s="88">
        <v>3</v>
      </c>
      <c r="L38" s="9">
        <v>91</v>
      </c>
    </row>
    <row r="39" spans="1:12" s="4" customFormat="1" ht="15.75" customHeight="1" x14ac:dyDescent="0.2">
      <c r="A39" s="85" t="s">
        <v>24</v>
      </c>
      <c r="B39" s="86" t="s">
        <v>128</v>
      </c>
      <c r="C39" s="86" t="s">
        <v>263</v>
      </c>
      <c r="D39" s="87"/>
      <c r="E39" s="87">
        <v>1</v>
      </c>
      <c r="F39" s="87">
        <v>21</v>
      </c>
      <c r="G39" s="87">
        <v>35</v>
      </c>
      <c r="H39" s="87"/>
      <c r="I39" s="87"/>
      <c r="J39" s="87"/>
      <c r="K39" s="87">
        <v>2</v>
      </c>
      <c r="L39" s="9">
        <v>59</v>
      </c>
    </row>
    <row r="40" spans="1:12" s="4" customFormat="1" ht="15.75" customHeight="1" x14ac:dyDescent="0.2">
      <c r="A40" s="89" t="s">
        <v>24</v>
      </c>
      <c r="B40" s="20" t="s">
        <v>128</v>
      </c>
      <c r="C40" s="90" t="s">
        <v>260</v>
      </c>
      <c r="D40" s="91"/>
      <c r="E40" s="91">
        <v>46</v>
      </c>
      <c r="F40" s="91">
        <v>54</v>
      </c>
      <c r="G40" s="91">
        <v>109</v>
      </c>
      <c r="H40" s="91"/>
      <c r="I40" s="91"/>
      <c r="J40" s="91"/>
      <c r="K40" s="91">
        <v>8</v>
      </c>
      <c r="L40" s="91">
        <v>217</v>
      </c>
    </row>
    <row r="41" spans="1:12" s="4" customFormat="1" ht="15.75" customHeight="1" x14ac:dyDescent="0.2">
      <c r="A41" s="85" t="s">
        <v>24</v>
      </c>
      <c r="B41" s="86" t="s">
        <v>135</v>
      </c>
      <c r="C41" s="86" t="s">
        <v>261</v>
      </c>
      <c r="D41" s="88">
        <v>117</v>
      </c>
      <c r="E41" s="88">
        <v>331</v>
      </c>
      <c r="F41" s="88">
        <v>11</v>
      </c>
      <c r="G41" s="88"/>
      <c r="H41" s="88"/>
      <c r="I41" s="88"/>
      <c r="J41" s="88"/>
      <c r="K41" s="88"/>
      <c r="L41" s="9">
        <v>459</v>
      </c>
    </row>
    <row r="42" spans="1:12" s="4" customFormat="1" ht="15.75" customHeight="1" x14ac:dyDescent="0.2">
      <c r="A42" s="85" t="s">
        <v>24</v>
      </c>
      <c r="B42" s="86" t="s">
        <v>135</v>
      </c>
      <c r="C42" s="86" t="s">
        <v>262</v>
      </c>
      <c r="D42" s="87">
        <v>2</v>
      </c>
      <c r="E42" s="87">
        <v>5</v>
      </c>
      <c r="F42" s="87"/>
      <c r="G42" s="87"/>
      <c r="H42" s="87"/>
      <c r="I42" s="87"/>
      <c r="J42" s="87"/>
      <c r="K42" s="87"/>
      <c r="L42" s="9">
        <v>7</v>
      </c>
    </row>
    <row r="43" spans="1:12" s="4" customFormat="1" ht="15.75" customHeight="1" x14ac:dyDescent="0.2">
      <c r="A43" s="85" t="s">
        <v>24</v>
      </c>
      <c r="B43" s="86" t="s">
        <v>135</v>
      </c>
      <c r="C43" s="86" t="s">
        <v>263</v>
      </c>
      <c r="D43" s="88">
        <v>8</v>
      </c>
      <c r="E43" s="88">
        <v>9</v>
      </c>
      <c r="F43" s="88">
        <v>3</v>
      </c>
      <c r="G43" s="88">
        <v>10</v>
      </c>
      <c r="H43" s="88"/>
      <c r="I43" s="88"/>
      <c r="J43" s="88"/>
      <c r="K43" s="88"/>
      <c r="L43" s="9">
        <v>30</v>
      </c>
    </row>
    <row r="44" spans="1:12" s="4" customFormat="1" ht="15.75" customHeight="1" x14ac:dyDescent="0.2">
      <c r="A44" s="89" t="s">
        <v>24</v>
      </c>
      <c r="B44" s="20" t="s">
        <v>135</v>
      </c>
      <c r="C44" s="90" t="s">
        <v>260</v>
      </c>
      <c r="D44" s="91">
        <v>127</v>
      </c>
      <c r="E44" s="91">
        <v>345</v>
      </c>
      <c r="F44" s="91">
        <v>14</v>
      </c>
      <c r="G44" s="91">
        <v>10</v>
      </c>
      <c r="H44" s="91"/>
      <c r="I44" s="91"/>
      <c r="J44" s="91"/>
      <c r="K44" s="91"/>
      <c r="L44" s="91">
        <v>496</v>
      </c>
    </row>
    <row r="45" spans="1:12" s="4" customFormat="1" ht="15.75" customHeight="1" x14ac:dyDescent="0.2">
      <c r="A45" s="85" t="s">
        <v>24</v>
      </c>
      <c r="B45" s="86" t="s">
        <v>119</v>
      </c>
      <c r="C45" s="86" t="s">
        <v>261</v>
      </c>
      <c r="D45" s="87"/>
      <c r="E45" s="87">
        <v>95</v>
      </c>
      <c r="F45" s="87">
        <v>9</v>
      </c>
      <c r="G45" s="87"/>
      <c r="H45" s="87"/>
      <c r="I45" s="87"/>
      <c r="J45" s="87"/>
      <c r="K45" s="87">
        <v>8</v>
      </c>
      <c r="L45" s="9">
        <v>112</v>
      </c>
    </row>
    <row r="46" spans="1:12" s="4" customFormat="1" ht="15.75" customHeight="1" x14ac:dyDescent="0.2">
      <c r="A46" s="85" t="s">
        <v>24</v>
      </c>
      <c r="B46" s="86" t="s">
        <v>119</v>
      </c>
      <c r="C46" s="86" t="s">
        <v>262</v>
      </c>
      <c r="D46" s="88"/>
      <c r="E46" s="88">
        <v>1</v>
      </c>
      <c r="F46" s="88">
        <v>1</v>
      </c>
      <c r="G46" s="88"/>
      <c r="H46" s="88"/>
      <c r="I46" s="88"/>
      <c r="J46" s="88"/>
      <c r="K46" s="88"/>
      <c r="L46" s="9">
        <v>2</v>
      </c>
    </row>
    <row r="47" spans="1:12" s="4" customFormat="1" ht="15.75" customHeight="1" x14ac:dyDescent="0.2">
      <c r="A47" s="85" t="s">
        <v>24</v>
      </c>
      <c r="B47" s="86" t="s">
        <v>119</v>
      </c>
      <c r="C47" s="86" t="s">
        <v>263</v>
      </c>
      <c r="D47" s="87"/>
      <c r="E47" s="87"/>
      <c r="F47" s="87"/>
      <c r="G47" s="87"/>
      <c r="H47" s="87"/>
      <c r="I47" s="87"/>
      <c r="J47" s="87"/>
      <c r="K47" s="87"/>
      <c r="L47" s="9"/>
    </row>
    <row r="48" spans="1:12" s="4" customFormat="1" ht="15.75" customHeight="1" x14ac:dyDescent="0.2">
      <c r="A48" s="89" t="s">
        <v>24</v>
      </c>
      <c r="B48" s="20" t="s">
        <v>119</v>
      </c>
      <c r="C48" s="90" t="s">
        <v>260</v>
      </c>
      <c r="D48" s="91"/>
      <c r="E48" s="91">
        <v>96</v>
      </c>
      <c r="F48" s="91">
        <v>10</v>
      </c>
      <c r="G48" s="91"/>
      <c r="H48" s="91"/>
      <c r="I48" s="91"/>
      <c r="J48" s="91"/>
      <c r="K48" s="91">
        <v>8</v>
      </c>
      <c r="L48" s="91">
        <v>114</v>
      </c>
    </row>
    <row r="49" spans="1:12" s="4" customFormat="1" ht="15.75" customHeight="1" x14ac:dyDescent="0.2">
      <c r="A49" s="85" t="s">
        <v>24</v>
      </c>
      <c r="B49" s="86" t="s">
        <v>137</v>
      </c>
      <c r="C49" s="86" t="s">
        <v>261</v>
      </c>
      <c r="D49" s="88">
        <v>135</v>
      </c>
      <c r="E49" s="88">
        <v>249</v>
      </c>
      <c r="F49" s="88">
        <v>12</v>
      </c>
      <c r="G49" s="88"/>
      <c r="H49" s="88"/>
      <c r="I49" s="88"/>
      <c r="J49" s="88"/>
      <c r="K49" s="88">
        <v>17</v>
      </c>
      <c r="L49" s="9">
        <v>413</v>
      </c>
    </row>
    <row r="50" spans="1:12" s="4" customFormat="1" ht="15.75" customHeight="1" x14ac:dyDescent="0.2">
      <c r="A50" s="85" t="s">
        <v>24</v>
      </c>
      <c r="B50" s="86" t="s">
        <v>137</v>
      </c>
      <c r="C50" s="86" t="s">
        <v>262</v>
      </c>
      <c r="D50" s="87"/>
      <c r="E50" s="87"/>
      <c r="F50" s="87"/>
      <c r="G50" s="87"/>
      <c r="H50" s="87"/>
      <c r="I50" s="87"/>
      <c r="J50" s="87"/>
      <c r="K50" s="87"/>
      <c r="L50" s="9"/>
    </row>
    <row r="51" spans="1:12" s="4" customFormat="1" ht="15.75" customHeight="1" x14ac:dyDescent="0.2">
      <c r="A51" s="85" t="s">
        <v>24</v>
      </c>
      <c r="B51" s="86" t="s">
        <v>137</v>
      </c>
      <c r="C51" s="86" t="s">
        <v>263</v>
      </c>
      <c r="D51" s="88">
        <v>1</v>
      </c>
      <c r="E51" s="88">
        <v>3</v>
      </c>
      <c r="F51" s="88">
        <v>1</v>
      </c>
      <c r="G51" s="88"/>
      <c r="H51" s="88"/>
      <c r="I51" s="88"/>
      <c r="J51" s="88"/>
      <c r="K51" s="88"/>
      <c r="L51" s="9">
        <v>5</v>
      </c>
    </row>
    <row r="52" spans="1:12" s="4" customFormat="1" ht="15.75" customHeight="1" x14ac:dyDescent="0.2">
      <c r="A52" s="89" t="s">
        <v>24</v>
      </c>
      <c r="B52" s="20" t="s">
        <v>137</v>
      </c>
      <c r="C52" s="90" t="s">
        <v>260</v>
      </c>
      <c r="D52" s="91">
        <v>136</v>
      </c>
      <c r="E52" s="91">
        <v>252</v>
      </c>
      <c r="F52" s="91">
        <v>13</v>
      </c>
      <c r="G52" s="91"/>
      <c r="H52" s="91"/>
      <c r="I52" s="91"/>
      <c r="J52" s="91"/>
      <c r="K52" s="91">
        <v>17</v>
      </c>
      <c r="L52" s="91">
        <v>418</v>
      </c>
    </row>
    <row r="53" spans="1:12" s="4" customFormat="1" ht="15.75" customHeight="1" x14ac:dyDescent="0.2">
      <c r="A53" s="85" t="s">
        <v>24</v>
      </c>
      <c r="B53" s="86" t="s">
        <v>141</v>
      </c>
      <c r="C53" s="86" t="s">
        <v>261</v>
      </c>
      <c r="D53" s="87">
        <v>21</v>
      </c>
      <c r="E53" s="87">
        <v>27</v>
      </c>
      <c r="F53" s="87">
        <v>7</v>
      </c>
      <c r="G53" s="87">
        <v>8</v>
      </c>
      <c r="H53" s="87">
        <v>1</v>
      </c>
      <c r="I53" s="87">
        <v>4</v>
      </c>
      <c r="J53" s="87"/>
      <c r="K53" s="87">
        <v>6</v>
      </c>
      <c r="L53" s="9">
        <v>74</v>
      </c>
    </row>
    <row r="54" spans="1:12" s="4" customFormat="1" ht="15.75" customHeight="1" x14ac:dyDescent="0.2">
      <c r="A54" s="85" t="s">
        <v>24</v>
      </c>
      <c r="B54" s="86" t="s">
        <v>141</v>
      </c>
      <c r="C54" s="86" t="s">
        <v>262</v>
      </c>
      <c r="D54" s="88">
        <v>23</v>
      </c>
      <c r="E54" s="88">
        <v>10</v>
      </c>
      <c r="F54" s="88">
        <v>6</v>
      </c>
      <c r="G54" s="88">
        <v>35</v>
      </c>
      <c r="H54" s="88">
        <v>2</v>
      </c>
      <c r="I54" s="88">
        <v>17</v>
      </c>
      <c r="J54" s="88"/>
      <c r="K54" s="88">
        <v>5</v>
      </c>
      <c r="L54" s="9">
        <v>98</v>
      </c>
    </row>
    <row r="55" spans="1:12" s="4" customFormat="1" ht="15.75" customHeight="1" x14ac:dyDescent="0.2">
      <c r="A55" s="85" t="s">
        <v>24</v>
      </c>
      <c r="B55" s="86" t="s">
        <v>141</v>
      </c>
      <c r="C55" s="86" t="s">
        <v>263</v>
      </c>
      <c r="D55" s="87">
        <v>7</v>
      </c>
      <c r="E55" s="87">
        <v>3</v>
      </c>
      <c r="F55" s="87">
        <v>9</v>
      </c>
      <c r="G55" s="87">
        <v>14</v>
      </c>
      <c r="H55" s="87">
        <v>1</v>
      </c>
      <c r="I55" s="87">
        <v>1</v>
      </c>
      <c r="J55" s="87"/>
      <c r="K55" s="87"/>
      <c r="L55" s="9">
        <v>35</v>
      </c>
    </row>
    <row r="56" spans="1:12" s="4" customFormat="1" ht="15.75" customHeight="1" x14ac:dyDescent="0.2">
      <c r="A56" s="89" t="s">
        <v>24</v>
      </c>
      <c r="B56" s="20" t="s">
        <v>141</v>
      </c>
      <c r="C56" s="90" t="s">
        <v>260</v>
      </c>
      <c r="D56" s="91">
        <v>51</v>
      </c>
      <c r="E56" s="91">
        <v>40</v>
      </c>
      <c r="F56" s="91">
        <v>22</v>
      </c>
      <c r="G56" s="91">
        <v>57</v>
      </c>
      <c r="H56" s="91">
        <v>4</v>
      </c>
      <c r="I56" s="91">
        <v>22</v>
      </c>
      <c r="J56" s="91"/>
      <c r="K56" s="91">
        <v>11</v>
      </c>
      <c r="L56" s="91">
        <v>207</v>
      </c>
    </row>
    <row r="57" spans="1:12" s="4" customFormat="1" ht="15.75" customHeight="1" x14ac:dyDescent="0.2">
      <c r="A57" s="85" t="s">
        <v>24</v>
      </c>
      <c r="B57" s="86" t="s">
        <v>144</v>
      </c>
      <c r="C57" s="86" t="s">
        <v>261</v>
      </c>
      <c r="D57" s="88">
        <v>49</v>
      </c>
      <c r="E57" s="88">
        <v>115</v>
      </c>
      <c r="F57" s="88">
        <v>6</v>
      </c>
      <c r="G57" s="88"/>
      <c r="H57" s="88"/>
      <c r="I57" s="88"/>
      <c r="J57" s="88"/>
      <c r="K57" s="88">
        <v>7</v>
      </c>
      <c r="L57" s="9">
        <v>177</v>
      </c>
    </row>
    <row r="58" spans="1:12" s="4" customFormat="1" ht="15.75" customHeight="1" x14ac:dyDescent="0.2">
      <c r="A58" s="85" t="s">
        <v>24</v>
      </c>
      <c r="B58" s="86" t="s">
        <v>144</v>
      </c>
      <c r="C58" s="86" t="s">
        <v>262</v>
      </c>
      <c r="D58" s="87">
        <v>1</v>
      </c>
      <c r="E58" s="87">
        <v>1</v>
      </c>
      <c r="F58" s="87"/>
      <c r="G58" s="87"/>
      <c r="H58" s="87"/>
      <c r="I58" s="87"/>
      <c r="J58" s="87"/>
      <c r="K58" s="87"/>
      <c r="L58" s="9">
        <v>2</v>
      </c>
    </row>
    <row r="59" spans="1:12" s="4" customFormat="1" ht="15.75" customHeight="1" x14ac:dyDescent="0.2">
      <c r="A59" s="85" t="s">
        <v>24</v>
      </c>
      <c r="B59" s="86" t="s">
        <v>144</v>
      </c>
      <c r="C59" s="86" t="s">
        <v>263</v>
      </c>
      <c r="D59" s="88">
        <v>2</v>
      </c>
      <c r="E59" s="88">
        <v>8</v>
      </c>
      <c r="F59" s="88"/>
      <c r="G59" s="88">
        <v>6</v>
      </c>
      <c r="H59" s="88"/>
      <c r="I59" s="88"/>
      <c r="J59" s="88"/>
      <c r="K59" s="88"/>
      <c r="L59" s="9">
        <v>16</v>
      </c>
    </row>
    <row r="60" spans="1:12" s="4" customFormat="1" ht="15.75" customHeight="1" x14ac:dyDescent="0.2">
      <c r="A60" s="89" t="s">
        <v>24</v>
      </c>
      <c r="B60" s="20" t="s">
        <v>144</v>
      </c>
      <c r="C60" s="90" t="s">
        <v>260</v>
      </c>
      <c r="D60" s="91">
        <v>52</v>
      </c>
      <c r="E60" s="91">
        <v>124</v>
      </c>
      <c r="F60" s="91">
        <v>6</v>
      </c>
      <c r="G60" s="91">
        <v>6</v>
      </c>
      <c r="H60" s="91"/>
      <c r="I60" s="91"/>
      <c r="J60" s="91"/>
      <c r="K60" s="91">
        <v>7</v>
      </c>
      <c r="L60" s="91">
        <v>195</v>
      </c>
    </row>
    <row r="61" spans="1:12" s="4" customFormat="1" ht="15.75" customHeight="1" x14ac:dyDescent="0.2">
      <c r="A61" s="92" t="s">
        <v>24</v>
      </c>
      <c r="B61" s="86" t="s">
        <v>148</v>
      </c>
      <c r="C61" s="86" t="s">
        <v>261</v>
      </c>
      <c r="D61" s="88"/>
      <c r="E61" s="88"/>
      <c r="F61" s="88"/>
      <c r="G61" s="88"/>
      <c r="H61" s="88"/>
      <c r="I61" s="88"/>
      <c r="J61" s="88"/>
      <c r="K61" s="88">
        <v>1</v>
      </c>
      <c r="L61" s="9">
        <v>1</v>
      </c>
    </row>
    <row r="62" spans="1:12" s="4" customFormat="1" ht="15.75" customHeight="1" x14ac:dyDescent="0.2">
      <c r="A62" s="92" t="s">
        <v>24</v>
      </c>
      <c r="B62" s="86" t="s">
        <v>148</v>
      </c>
      <c r="C62" s="86" t="s">
        <v>262</v>
      </c>
      <c r="D62" s="87"/>
      <c r="E62" s="87"/>
      <c r="F62" s="87"/>
      <c r="G62" s="87"/>
      <c r="H62" s="87"/>
      <c r="I62" s="87"/>
      <c r="J62" s="87"/>
      <c r="K62" s="87"/>
      <c r="L62" s="9"/>
    </row>
    <row r="63" spans="1:12" s="4" customFormat="1" ht="15.75" customHeight="1" x14ac:dyDescent="0.2">
      <c r="A63" s="92" t="s">
        <v>24</v>
      </c>
      <c r="B63" s="86" t="s">
        <v>148</v>
      </c>
      <c r="C63" s="86" t="s">
        <v>263</v>
      </c>
      <c r="D63" s="88"/>
      <c r="E63" s="88"/>
      <c r="F63" s="88"/>
      <c r="G63" s="88"/>
      <c r="H63" s="88"/>
      <c r="I63" s="88"/>
      <c r="J63" s="88"/>
      <c r="K63" s="88"/>
      <c r="L63" s="9"/>
    </row>
    <row r="64" spans="1:12" s="4" customFormat="1" ht="15.75" customHeight="1" x14ac:dyDescent="0.2">
      <c r="A64" s="93" t="s">
        <v>24</v>
      </c>
      <c r="B64" s="20" t="s">
        <v>148</v>
      </c>
      <c r="C64" s="90" t="s">
        <v>260</v>
      </c>
      <c r="D64" s="91"/>
      <c r="E64" s="91"/>
      <c r="F64" s="91"/>
      <c r="G64" s="91"/>
      <c r="H64" s="91"/>
      <c r="I64" s="91"/>
      <c r="J64" s="91"/>
      <c r="K64" s="91">
        <v>1</v>
      </c>
      <c r="L64" s="91">
        <v>1</v>
      </c>
    </row>
    <row r="65" spans="1:12" s="4" customFormat="1" ht="15.75" customHeight="1" x14ac:dyDescent="0.2">
      <c r="A65" s="92" t="s">
        <v>24</v>
      </c>
      <c r="B65" s="86" t="s">
        <v>154</v>
      </c>
      <c r="C65" s="86" t="s">
        <v>261</v>
      </c>
      <c r="D65" s="87"/>
      <c r="E65" s="87"/>
      <c r="F65" s="87"/>
      <c r="G65" s="87"/>
      <c r="H65" s="87"/>
      <c r="I65" s="87"/>
      <c r="J65" s="87"/>
      <c r="K65" s="87">
        <v>1</v>
      </c>
      <c r="L65" s="9">
        <v>1</v>
      </c>
    </row>
    <row r="66" spans="1:12" s="4" customFormat="1" ht="15.75" customHeight="1" x14ac:dyDescent="0.2">
      <c r="A66" s="92" t="s">
        <v>24</v>
      </c>
      <c r="B66" s="86" t="s">
        <v>154</v>
      </c>
      <c r="C66" s="86" t="s">
        <v>262</v>
      </c>
      <c r="D66" s="88"/>
      <c r="E66" s="88"/>
      <c r="F66" s="88"/>
      <c r="G66" s="88"/>
      <c r="H66" s="88"/>
      <c r="I66" s="88"/>
      <c r="J66" s="88"/>
      <c r="K66" s="88"/>
      <c r="L66" s="9"/>
    </row>
    <row r="67" spans="1:12" s="4" customFormat="1" ht="15.75" customHeight="1" x14ac:dyDescent="0.2">
      <c r="A67" s="92" t="s">
        <v>24</v>
      </c>
      <c r="B67" s="86" t="s">
        <v>154</v>
      </c>
      <c r="C67" s="86" t="s">
        <v>263</v>
      </c>
      <c r="D67" s="87"/>
      <c r="E67" s="87"/>
      <c r="F67" s="87"/>
      <c r="G67" s="87"/>
      <c r="H67" s="87"/>
      <c r="I67" s="87"/>
      <c r="J67" s="87"/>
      <c r="K67" s="87"/>
      <c r="L67" s="9"/>
    </row>
    <row r="68" spans="1:12" s="4" customFormat="1" ht="15.75" customHeight="1" x14ac:dyDescent="0.2">
      <c r="A68" s="93" t="s">
        <v>24</v>
      </c>
      <c r="B68" s="20" t="s">
        <v>154</v>
      </c>
      <c r="C68" s="90" t="s">
        <v>260</v>
      </c>
      <c r="D68" s="91"/>
      <c r="E68" s="91"/>
      <c r="F68" s="91"/>
      <c r="G68" s="91"/>
      <c r="H68" s="91"/>
      <c r="I68" s="91"/>
      <c r="J68" s="91"/>
      <c r="K68" s="91">
        <v>1</v>
      </c>
      <c r="L68" s="91">
        <v>1</v>
      </c>
    </row>
    <row r="69" spans="1:12" s="4" customFormat="1" ht="15.75" customHeight="1" x14ac:dyDescent="0.2">
      <c r="A69" s="85" t="s">
        <v>24</v>
      </c>
      <c r="B69" s="86" t="s">
        <v>157</v>
      </c>
      <c r="C69" s="86" t="s">
        <v>261</v>
      </c>
      <c r="D69" s="87">
        <v>23</v>
      </c>
      <c r="E69" s="87">
        <v>69</v>
      </c>
      <c r="F69" s="87">
        <v>2</v>
      </c>
      <c r="G69" s="87"/>
      <c r="H69" s="87"/>
      <c r="I69" s="87"/>
      <c r="J69" s="87"/>
      <c r="K69" s="87">
        <v>7</v>
      </c>
      <c r="L69" s="9">
        <v>101</v>
      </c>
    </row>
    <row r="70" spans="1:12" s="4" customFormat="1" ht="15.75" customHeight="1" x14ac:dyDescent="0.2">
      <c r="A70" s="85" t="s">
        <v>24</v>
      </c>
      <c r="B70" s="86" t="s">
        <v>157</v>
      </c>
      <c r="C70" s="86" t="s">
        <v>262</v>
      </c>
      <c r="D70" s="88"/>
      <c r="E70" s="88"/>
      <c r="F70" s="88"/>
      <c r="G70" s="88"/>
      <c r="H70" s="88"/>
      <c r="I70" s="88"/>
      <c r="J70" s="88"/>
      <c r="K70" s="88"/>
      <c r="L70" s="9"/>
    </row>
    <row r="71" spans="1:12" s="4" customFormat="1" ht="15.75" customHeight="1" x14ac:dyDescent="0.2">
      <c r="A71" s="85" t="s">
        <v>24</v>
      </c>
      <c r="B71" s="86" t="s">
        <v>157</v>
      </c>
      <c r="C71" s="86" t="s">
        <v>263</v>
      </c>
      <c r="D71" s="87"/>
      <c r="E71" s="87"/>
      <c r="F71" s="87"/>
      <c r="G71" s="87"/>
      <c r="H71" s="87"/>
      <c r="I71" s="87"/>
      <c r="J71" s="87"/>
      <c r="K71" s="87"/>
      <c r="L71" s="9"/>
    </row>
    <row r="72" spans="1:12" s="4" customFormat="1" ht="15.75" customHeight="1" x14ac:dyDescent="0.2">
      <c r="A72" s="89" t="s">
        <v>24</v>
      </c>
      <c r="B72" s="20" t="s">
        <v>157</v>
      </c>
      <c r="C72" s="90" t="s">
        <v>260</v>
      </c>
      <c r="D72" s="91">
        <v>23</v>
      </c>
      <c r="E72" s="91">
        <v>69</v>
      </c>
      <c r="F72" s="91">
        <v>2</v>
      </c>
      <c r="G72" s="91"/>
      <c r="H72" s="91"/>
      <c r="I72" s="91"/>
      <c r="J72" s="91"/>
      <c r="K72" s="91">
        <v>7</v>
      </c>
      <c r="L72" s="91">
        <v>101</v>
      </c>
    </row>
    <row r="73" spans="1:12" s="4" customFormat="1" ht="15.75" customHeight="1" x14ac:dyDescent="0.2">
      <c r="A73" s="85" t="s">
        <v>45</v>
      </c>
      <c r="B73" s="86" t="s">
        <v>161</v>
      </c>
      <c r="C73" s="86" t="s">
        <v>261</v>
      </c>
      <c r="D73" s="88">
        <v>49</v>
      </c>
      <c r="E73" s="88">
        <v>53</v>
      </c>
      <c r="F73" s="88"/>
      <c r="G73" s="88">
        <v>48</v>
      </c>
      <c r="H73" s="88">
        <v>4</v>
      </c>
      <c r="I73" s="88"/>
      <c r="J73" s="88"/>
      <c r="K73" s="88">
        <v>4</v>
      </c>
      <c r="L73" s="9">
        <v>158</v>
      </c>
    </row>
    <row r="74" spans="1:12" s="4" customFormat="1" ht="15.75" customHeight="1" x14ac:dyDescent="0.2">
      <c r="A74" s="85" t="s">
        <v>45</v>
      </c>
      <c r="B74" s="86" t="s">
        <v>161</v>
      </c>
      <c r="C74" s="86" t="s">
        <v>262</v>
      </c>
      <c r="D74" s="87">
        <v>40</v>
      </c>
      <c r="E74" s="87">
        <v>42</v>
      </c>
      <c r="F74" s="87"/>
      <c r="G74" s="87">
        <v>64</v>
      </c>
      <c r="H74" s="87">
        <v>1</v>
      </c>
      <c r="I74" s="87">
        <v>5</v>
      </c>
      <c r="J74" s="87"/>
      <c r="K74" s="87">
        <v>1</v>
      </c>
      <c r="L74" s="9">
        <v>153</v>
      </c>
    </row>
    <row r="75" spans="1:12" s="4" customFormat="1" ht="15.75" customHeight="1" x14ac:dyDescent="0.2">
      <c r="A75" s="85" t="s">
        <v>45</v>
      </c>
      <c r="B75" s="86" t="s">
        <v>161</v>
      </c>
      <c r="C75" s="86" t="s">
        <v>263</v>
      </c>
      <c r="D75" s="88">
        <v>31</v>
      </c>
      <c r="E75" s="88">
        <v>2</v>
      </c>
      <c r="F75" s="88"/>
      <c r="G75" s="88">
        <v>78</v>
      </c>
      <c r="H75" s="88">
        <v>4</v>
      </c>
      <c r="I75" s="88"/>
      <c r="J75" s="88"/>
      <c r="K75" s="88">
        <v>1</v>
      </c>
      <c r="L75" s="9">
        <v>116</v>
      </c>
    </row>
    <row r="76" spans="1:12" s="4" customFormat="1" ht="15.75" customHeight="1" x14ac:dyDescent="0.2">
      <c r="A76" s="89" t="s">
        <v>45</v>
      </c>
      <c r="B76" s="20" t="s">
        <v>161</v>
      </c>
      <c r="C76" s="90" t="s">
        <v>260</v>
      </c>
      <c r="D76" s="91">
        <v>120</v>
      </c>
      <c r="E76" s="91">
        <v>97</v>
      </c>
      <c r="F76" s="91"/>
      <c r="G76" s="91">
        <v>190</v>
      </c>
      <c r="H76" s="91">
        <v>9</v>
      </c>
      <c r="I76" s="91">
        <v>5</v>
      </c>
      <c r="J76" s="91"/>
      <c r="K76" s="91">
        <v>6</v>
      </c>
      <c r="L76" s="91">
        <v>427</v>
      </c>
    </row>
    <row r="77" spans="1:12" s="4" customFormat="1" ht="15.75" customHeight="1" x14ac:dyDescent="0.2">
      <c r="A77" s="85" t="s">
        <v>45</v>
      </c>
      <c r="B77" s="86" t="s">
        <v>264</v>
      </c>
      <c r="C77" s="86" t="s">
        <v>261</v>
      </c>
      <c r="D77" s="87">
        <v>20</v>
      </c>
      <c r="E77" s="87">
        <v>33</v>
      </c>
      <c r="F77" s="87"/>
      <c r="G77" s="87">
        <v>9</v>
      </c>
      <c r="H77" s="87">
        <v>4</v>
      </c>
      <c r="I77" s="87"/>
      <c r="J77" s="87"/>
      <c r="K77" s="87">
        <v>7</v>
      </c>
      <c r="L77" s="9">
        <v>73</v>
      </c>
    </row>
    <row r="78" spans="1:12" s="4" customFormat="1" ht="15.75" customHeight="1" x14ac:dyDescent="0.2">
      <c r="A78" s="85" t="s">
        <v>45</v>
      </c>
      <c r="B78" s="86" t="s">
        <v>264</v>
      </c>
      <c r="C78" s="86" t="s">
        <v>262</v>
      </c>
      <c r="D78" s="88">
        <v>30</v>
      </c>
      <c r="E78" s="88">
        <v>11</v>
      </c>
      <c r="F78" s="88">
        <v>4</v>
      </c>
      <c r="G78" s="88">
        <v>32</v>
      </c>
      <c r="H78" s="88">
        <v>4</v>
      </c>
      <c r="I78" s="88">
        <v>4</v>
      </c>
      <c r="J78" s="88"/>
      <c r="K78" s="88">
        <v>6</v>
      </c>
      <c r="L78" s="9">
        <v>91</v>
      </c>
    </row>
    <row r="79" spans="1:12" s="4" customFormat="1" ht="15.75" customHeight="1" x14ac:dyDescent="0.2">
      <c r="A79" s="85" t="s">
        <v>45</v>
      </c>
      <c r="B79" s="86" t="s">
        <v>264</v>
      </c>
      <c r="C79" s="86" t="s">
        <v>263</v>
      </c>
      <c r="D79" s="87">
        <v>19</v>
      </c>
      <c r="E79" s="87">
        <v>5</v>
      </c>
      <c r="F79" s="87">
        <v>5</v>
      </c>
      <c r="G79" s="87">
        <v>76</v>
      </c>
      <c r="H79" s="87"/>
      <c r="I79" s="87"/>
      <c r="J79" s="87"/>
      <c r="K79" s="87">
        <v>1</v>
      </c>
      <c r="L79" s="9">
        <v>106</v>
      </c>
    </row>
    <row r="80" spans="1:12" s="4" customFormat="1" ht="15.75" customHeight="1" x14ac:dyDescent="0.2">
      <c r="A80" s="89" t="s">
        <v>45</v>
      </c>
      <c r="B80" s="20" t="s">
        <v>264</v>
      </c>
      <c r="C80" s="90" t="s">
        <v>260</v>
      </c>
      <c r="D80" s="91">
        <v>69</v>
      </c>
      <c r="E80" s="91">
        <v>49</v>
      </c>
      <c r="F80" s="91">
        <v>9</v>
      </c>
      <c r="G80" s="91">
        <v>117</v>
      </c>
      <c r="H80" s="91">
        <v>8</v>
      </c>
      <c r="I80" s="91">
        <v>4</v>
      </c>
      <c r="J80" s="91"/>
      <c r="K80" s="91">
        <v>14</v>
      </c>
      <c r="L80" s="91">
        <v>270</v>
      </c>
    </row>
    <row r="81" spans="1:12" s="4" customFormat="1" ht="15.75" customHeight="1" x14ac:dyDescent="0.2">
      <c r="A81" s="85" t="s">
        <v>45</v>
      </c>
      <c r="B81" s="86" t="s">
        <v>170</v>
      </c>
      <c r="C81" s="86" t="s">
        <v>261</v>
      </c>
      <c r="D81" s="88">
        <v>32</v>
      </c>
      <c r="E81" s="88">
        <v>96</v>
      </c>
      <c r="F81" s="88"/>
      <c r="G81" s="88">
        <v>43</v>
      </c>
      <c r="H81" s="88">
        <v>18</v>
      </c>
      <c r="I81" s="88">
        <v>1</v>
      </c>
      <c r="J81" s="88"/>
      <c r="K81" s="88">
        <v>8</v>
      </c>
      <c r="L81" s="9">
        <v>198</v>
      </c>
    </row>
    <row r="82" spans="1:12" s="4" customFormat="1" ht="15.75" customHeight="1" x14ac:dyDescent="0.2">
      <c r="A82" s="85" t="s">
        <v>45</v>
      </c>
      <c r="B82" s="86" t="s">
        <v>170</v>
      </c>
      <c r="C82" s="86" t="s">
        <v>262</v>
      </c>
      <c r="D82" s="87">
        <v>21</v>
      </c>
      <c r="E82" s="87">
        <v>13</v>
      </c>
      <c r="F82" s="87"/>
      <c r="G82" s="87">
        <v>12</v>
      </c>
      <c r="H82" s="87">
        <v>2</v>
      </c>
      <c r="I82" s="87">
        <v>4</v>
      </c>
      <c r="J82" s="87"/>
      <c r="K82" s="87">
        <v>1</v>
      </c>
      <c r="L82" s="9">
        <v>53</v>
      </c>
    </row>
    <row r="83" spans="1:12" s="4" customFormat="1" ht="15.75" customHeight="1" x14ac:dyDescent="0.2">
      <c r="A83" s="85" t="s">
        <v>45</v>
      </c>
      <c r="B83" s="86" t="s">
        <v>170</v>
      </c>
      <c r="C83" s="86" t="s">
        <v>263</v>
      </c>
      <c r="D83" s="88">
        <v>12</v>
      </c>
      <c r="E83" s="88">
        <v>3</v>
      </c>
      <c r="F83" s="88"/>
      <c r="G83" s="88">
        <v>6</v>
      </c>
      <c r="H83" s="88"/>
      <c r="I83" s="88"/>
      <c r="J83" s="88"/>
      <c r="K83" s="88"/>
      <c r="L83" s="9">
        <v>21</v>
      </c>
    </row>
    <row r="84" spans="1:12" s="4" customFormat="1" ht="15.75" customHeight="1" x14ac:dyDescent="0.2">
      <c r="A84" s="89" t="s">
        <v>45</v>
      </c>
      <c r="B84" s="20" t="s">
        <v>170</v>
      </c>
      <c r="C84" s="90" t="s">
        <v>260</v>
      </c>
      <c r="D84" s="91">
        <v>65</v>
      </c>
      <c r="E84" s="91">
        <v>112</v>
      </c>
      <c r="F84" s="91"/>
      <c r="G84" s="91">
        <v>61</v>
      </c>
      <c r="H84" s="91">
        <v>20</v>
      </c>
      <c r="I84" s="91">
        <v>5</v>
      </c>
      <c r="J84" s="91"/>
      <c r="K84" s="91">
        <v>9</v>
      </c>
      <c r="L84" s="91">
        <v>272</v>
      </c>
    </row>
    <row r="85" spans="1:12" s="4" customFormat="1" ht="15.75" customHeight="1" x14ac:dyDescent="0.2">
      <c r="A85" s="85" t="s">
        <v>45</v>
      </c>
      <c r="B85" s="86" t="s">
        <v>171</v>
      </c>
      <c r="C85" s="86" t="s">
        <v>261</v>
      </c>
      <c r="D85" s="87">
        <v>10</v>
      </c>
      <c r="E85" s="87">
        <v>15</v>
      </c>
      <c r="F85" s="87"/>
      <c r="G85" s="87">
        <v>9</v>
      </c>
      <c r="H85" s="87">
        <v>16</v>
      </c>
      <c r="I85" s="87"/>
      <c r="J85" s="87"/>
      <c r="K85" s="87">
        <v>2</v>
      </c>
      <c r="L85" s="9">
        <v>52</v>
      </c>
    </row>
    <row r="86" spans="1:12" s="4" customFormat="1" ht="15.75" customHeight="1" x14ac:dyDescent="0.2">
      <c r="A86" s="85" t="s">
        <v>45</v>
      </c>
      <c r="B86" s="86" t="s">
        <v>171</v>
      </c>
      <c r="C86" s="86" t="s">
        <v>262</v>
      </c>
      <c r="D86" s="88">
        <v>3</v>
      </c>
      <c r="E86" s="88">
        <v>2</v>
      </c>
      <c r="F86" s="88"/>
      <c r="G86" s="88">
        <v>2</v>
      </c>
      <c r="H86" s="88"/>
      <c r="I86" s="88">
        <v>3</v>
      </c>
      <c r="J86" s="88"/>
      <c r="K86" s="88"/>
      <c r="L86" s="9">
        <v>10</v>
      </c>
    </row>
    <row r="87" spans="1:12" s="4" customFormat="1" ht="15.75" customHeight="1" x14ac:dyDescent="0.2">
      <c r="A87" s="85" t="s">
        <v>45</v>
      </c>
      <c r="B87" s="86" t="s">
        <v>171</v>
      </c>
      <c r="C87" s="86" t="s">
        <v>263</v>
      </c>
      <c r="D87" s="87">
        <v>2</v>
      </c>
      <c r="E87" s="87"/>
      <c r="F87" s="87"/>
      <c r="G87" s="87">
        <v>6</v>
      </c>
      <c r="H87" s="87"/>
      <c r="I87" s="87"/>
      <c r="J87" s="87"/>
      <c r="K87" s="87"/>
      <c r="L87" s="9">
        <v>8</v>
      </c>
    </row>
    <row r="88" spans="1:12" s="4" customFormat="1" ht="15.75" customHeight="1" x14ac:dyDescent="0.2">
      <c r="A88" s="89" t="s">
        <v>45</v>
      </c>
      <c r="B88" s="20" t="s">
        <v>171</v>
      </c>
      <c r="C88" s="90" t="s">
        <v>260</v>
      </c>
      <c r="D88" s="91">
        <v>15</v>
      </c>
      <c r="E88" s="91">
        <v>17</v>
      </c>
      <c r="F88" s="91"/>
      <c r="G88" s="91">
        <v>17</v>
      </c>
      <c r="H88" s="91">
        <v>16</v>
      </c>
      <c r="I88" s="91">
        <v>3</v>
      </c>
      <c r="J88" s="91"/>
      <c r="K88" s="91">
        <v>2</v>
      </c>
      <c r="L88" s="91">
        <v>70</v>
      </c>
    </row>
    <row r="89" spans="1:12" s="4" customFormat="1" ht="15.75" customHeight="1" x14ac:dyDescent="0.2">
      <c r="A89" s="85" t="s">
        <v>45</v>
      </c>
      <c r="B89" s="86" t="s">
        <v>173</v>
      </c>
      <c r="C89" s="86" t="s">
        <v>261</v>
      </c>
      <c r="D89" s="88">
        <v>11</v>
      </c>
      <c r="E89" s="88">
        <v>28</v>
      </c>
      <c r="F89" s="88"/>
      <c r="G89" s="88">
        <v>39</v>
      </c>
      <c r="H89" s="88">
        <v>6</v>
      </c>
      <c r="I89" s="88"/>
      <c r="J89" s="88"/>
      <c r="K89" s="88">
        <v>6</v>
      </c>
      <c r="L89" s="9">
        <v>90</v>
      </c>
    </row>
    <row r="90" spans="1:12" s="4" customFormat="1" ht="15.75" customHeight="1" x14ac:dyDescent="0.2">
      <c r="A90" s="85" t="s">
        <v>45</v>
      </c>
      <c r="B90" s="86" t="s">
        <v>173</v>
      </c>
      <c r="C90" s="86" t="s">
        <v>262</v>
      </c>
      <c r="D90" s="87">
        <v>16</v>
      </c>
      <c r="E90" s="87">
        <v>8</v>
      </c>
      <c r="F90" s="87"/>
      <c r="G90" s="87">
        <v>14</v>
      </c>
      <c r="H90" s="87">
        <v>1</v>
      </c>
      <c r="I90" s="87">
        <v>3</v>
      </c>
      <c r="J90" s="87"/>
      <c r="K90" s="87"/>
      <c r="L90" s="9">
        <v>42</v>
      </c>
    </row>
    <row r="91" spans="1:12" s="4" customFormat="1" ht="15.75" customHeight="1" x14ac:dyDescent="0.2">
      <c r="A91" s="85" t="s">
        <v>45</v>
      </c>
      <c r="B91" s="86" t="s">
        <v>173</v>
      </c>
      <c r="C91" s="86" t="s">
        <v>263</v>
      </c>
      <c r="D91" s="88">
        <v>6</v>
      </c>
      <c r="E91" s="88">
        <v>2</v>
      </c>
      <c r="F91" s="88"/>
      <c r="G91" s="88">
        <v>24</v>
      </c>
      <c r="H91" s="88"/>
      <c r="I91" s="88">
        <v>1</v>
      </c>
      <c r="J91" s="88"/>
      <c r="K91" s="88">
        <v>2</v>
      </c>
      <c r="L91" s="9">
        <v>35</v>
      </c>
    </row>
    <row r="92" spans="1:12" s="4" customFormat="1" ht="15.75" customHeight="1" x14ac:dyDescent="0.2">
      <c r="A92" s="89" t="s">
        <v>45</v>
      </c>
      <c r="B92" s="20" t="s">
        <v>173</v>
      </c>
      <c r="C92" s="90" t="s">
        <v>260</v>
      </c>
      <c r="D92" s="91">
        <v>33</v>
      </c>
      <c r="E92" s="91">
        <v>38</v>
      </c>
      <c r="F92" s="91"/>
      <c r="G92" s="91">
        <v>77</v>
      </c>
      <c r="H92" s="91">
        <v>7</v>
      </c>
      <c r="I92" s="91">
        <v>4</v>
      </c>
      <c r="J92" s="91"/>
      <c r="K92" s="91">
        <v>8</v>
      </c>
      <c r="L92" s="91">
        <v>167</v>
      </c>
    </row>
    <row r="93" spans="1:12" s="4" customFormat="1" ht="15.75" customHeight="1" x14ac:dyDescent="0.2">
      <c r="A93" s="85" t="s">
        <v>45</v>
      </c>
      <c r="B93" s="86" t="s">
        <v>176</v>
      </c>
      <c r="C93" s="86" t="s">
        <v>261</v>
      </c>
      <c r="D93" s="87">
        <v>19</v>
      </c>
      <c r="E93" s="87">
        <v>13</v>
      </c>
      <c r="F93" s="87"/>
      <c r="G93" s="87">
        <v>10</v>
      </c>
      <c r="H93" s="87">
        <v>7</v>
      </c>
      <c r="I93" s="87"/>
      <c r="J93" s="87"/>
      <c r="K93" s="87">
        <v>4</v>
      </c>
      <c r="L93" s="9">
        <v>53</v>
      </c>
    </row>
    <row r="94" spans="1:12" s="4" customFormat="1" ht="15.75" customHeight="1" x14ac:dyDescent="0.2">
      <c r="A94" s="85" t="s">
        <v>45</v>
      </c>
      <c r="B94" s="86" t="s">
        <v>176</v>
      </c>
      <c r="C94" s="86" t="s">
        <v>262</v>
      </c>
      <c r="D94" s="88">
        <v>21</v>
      </c>
      <c r="E94" s="88">
        <v>10</v>
      </c>
      <c r="F94" s="88"/>
      <c r="G94" s="88">
        <v>10</v>
      </c>
      <c r="H94" s="88">
        <v>2</v>
      </c>
      <c r="I94" s="88">
        <v>2</v>
      </c>
      <c r="J94" s="88"/>
      <c r="K94" s="88"/>
      <c r="L94" s="9">
        <v>45</v>
      </c>
    </row>
    <row r="95" spans="1:12" s="4" customFormat="1" ht="15.75" customHeight="1" x14ac:dyDescent="0.2">
      <c r="A95" s="85" t="s">
        <v>45</v>
      </c>
      <c r="B95" s="86" t="s">
        <v>176</v>
      </c>
      <c r="C95" s="86" t="s">
        <v>263</v>
      </c>
      <c r="D95" s="87">
        <v>41</v>
      </c>
      <c r="E95" s="87">
        <v>5</v>
      </c>
      <c r="F95" s="87"/>
      <c r="G95" s="87">
        <v>17</v>
      </c>
      <c r="H95" s="87">
        <v>2</v>
      </c>
      <c r="I95" s="87">
        <v>1</v>
      </c>
      <c r="J95" s="87"/>
      <c r="K95" s="87"/>
      <c r="L95" s="9">
        <v>66</v>
      </c>
    </row>
    <row r="96" spans="1:12" s="4" customFormat="1" ht="15.75" customHeight="1" x14ac:dyDescent="0.2">
      <c r="A96" s="89" t="s">
        <v>45</v>
      </c>
      <c r="B96" s="20" t="s">
        <v>176</v>
      </c>
      <c r="C96" s="90" t="s">
        <v>260</v>
      </c>
      <c r="D96" s="91">
        <v>81</v>
      </c>
      <c r="E96" s="91">
        <v>28</v>
      </c>
      <c r="F96" s="91"/>
      <c r="G96" s="91">
        <v>37</v>
      </c>
      <c r="H96" s="91">
        <v>11</v>
      </c>
      <c r="I96" s="91">
        <v>3</v>
      </c>
      <c r="J96" s="91"/>
      <c r="K96" s="91">
        <v>4</v>
      </c>
      <c r="L96" s="91">
        <v>164</v>
      </c>
    </row>
    <row r="97" spans="1:12" s="4" customFormat="1" ht="15.75" customHeight="1" x14ac:dyDescent="0.2">
      <c r="A97" s="94" t="s">
        <v>45</v>
      </c>
      <c r="B97" s="86" t="s">
        <v>179</v>
      </c>
      <c r="C97" s="86" t="s">
        <v>261</v>
      </c>
      <c r="D97" s="88"/>
      <c r="E97" s="88"/>
      <c r="F97" s="88"/>
      <c r="G97" s="88"/>
      <c r="H97" s="88"/>
      <c r="I97" s="88"/>
      <c r="J97" s="88"/>
      <c r="K97" s="88">
        <v>1</v>
      </c>
      <c r="L97" s="9">
        <v>1</v>
      </c>
    </row>
    <row r="98" spans="1:12" s="4" customFormat="1" ht="15.75" customHeight="1" x14ac:dyDescent="0.2">
      <c r="A98" s="94" t="s">
        <v>45</v>
      </c>
      <c r="B98" s="86" t="s">
        <v>179</v>
      </c>
      <c r="C98" s="86" t="s">
        <v>262</v>
      </c>
      <c r="D98" s="87"/>
      <c r="E98" s="87"/>
      <c r="F98" s="87"/>
      <c r="G98" s="87"/>
      <c r="H98" s="87"/>
      <c r="I98" s="87"/>
      <c r="J98" s="87"/>
      <c r="K98" s="87"/>
      <c r="L98" s="9"/>
    </row>
    <row r="99" spans="1:12" s="4" customFormat="1" ht="15.75" customHeight="1" x14ac:dyDescent="0.2">
      <c r="A99" s="94" t="s">
        <v>45</v>
      </c>
      <c r="B99" s="86" t="s">
        <v>179</v>
      </c>
      <c r="C99" s="86" t="s">
        <v>263</v>
      </c>
      <c r="D99" s="88"/>
      <c r="E99" s="88"/>
      <c r="F99" s="88"/>
      <c r="G99" s="88"/>
      <c r="H99" s="88"/>
      <c r="I99" s="88"/>
      <c r="J99" s="88"/>
      <c r="K99" s="88"/>
      <c r="L99" s="9"/>
    </row>
    <row r="100" spans="1:12" s="4" customFormat="1" ht="15.75" customHeight="1" x14ac:dyDescent="0.2">
      <c r="A100" s="95" t="s">
        <v>45</v>
      </c>
      <c r="B100" s="20" t="s">
        <v>179</v>
      </c>
      <c r="C100" s="90" t="s">
        <v>260</v>
      </c>
      <c r="D100" s="91"/>
      <c r="E100" s="91"/>
      <c r="F100" s="91"/>
      <c r="G100" s="91"/>
      <c r="H100" s="91"/>
      <c r="I100" s="91"/>
      <c r="J100" s="91"/>
      <c r="K100" s="91">
        <v>1</v>
      </c>
      <c r="L100" s="91">
        <v>1</v>
      </c>
    </row>
    <row r="101" spans="1:12" s="4" customFormat="1" ht="15.75" customHeight="1" x14ac:dyDescent="0.2">
      <c r="A101" s="94" t="s">
        <v>45</v>
      </c>
      <c r="B101" s="86" t="s">
        <v>166</v>
      </c>
      <c r="C101" s="86" t="s">
        <v>261</v>
      </c>
      <c r="D101" s="87"/>
      <c r="E101" s="87"/>
      <c r="F101" s="87"/>
      <c r="G101" s="87"/>
      <c r="H101" s="87"/>
      <c r="I101" s="87"/>
      <c r="J101" s="87"/>
      <c r="K101" s="87">
        <v>2</v>
      </c>
      <c r="L101" s="9">
        <v>2</v>
      </c>
    </row>
    <row r="102" spans="1:12" s="4" customFormat="1" ht="15.75" customHeight="1" x14ac:dyDescent="0.2">
      <c r="A102" s="94" t="s">
        <v>45</v>
      </c>
      <c r="B102" s="86" t="s">
        <v>166</v>
      </c>
      <c r="C102" s="86" t="s">
        <v>262</v>
      </c>
      <c r="D102" s="88"/>
      <c r="E102" s="88"/>
      <c r="F102" s="88"/>
      <c r="G102" s="88"/>
      <c r="H102" s="88"/>
      <c r="I102" s="88"/>
      <c r="J102" s="88"/>
      <c r="K102" s="88">
        <v>2</v>
      </c>
      <c r="L102" s="9">
        <v>2</v>
      </c>
    </row>
    <row r="103" spans="1:12" s="4" customFormat="1" ht="15.75" customHeight="1" x14ac:dyDescent="0.2">
      <c r="A103" s="94" t="s">
        <v>45</v>
      </c>
      <c r="B103" s="86" t="s">
        <v>166</v>
      </c>
      <c r="C103" s="86" t="s">
        <v>263</v>
      </c>
      <c r="D103" s="87"/>
      <c r="E103" s="87"/>
      <c r="F103" s="87"/>
      <c r="G103" s="87"/>
      <c r="H103" s="87"/>
      <c r="I103" s="87"/>
      <c r="J103" s="87"/>
      <c r="K103" s="87"/>
      <c r="L103" s="9"/>
    </row>
    <row r="104" spans="1:12" s="4" customFormat="1" ht="15.75" customHeight="1" x14ac:dyDescent="0.2">
      <c r="A104" s="95" t="s">
        <v>45</v>
      </c>
      <c r="B104" s="20" t="s">
        <v>166</v>
      </c>
      <c r="C104" s="90" t="s">
        <v>260</v>
      </c>
      <c r="D104" s="91"/>
      <c r="E104" s="91"/>
      <c r="F104" s="91"/>
      <c r="G104" s="91"/>
      <c r="H104" s="91"/>
      <c r="I104" s="91"/>
      <c r="J104" s="91"/>
      <c r="K104" s="91">
        <v>4</v>
      </c>
      <c r="L104" s="91">
        <v>4</v>
      </c>
    </row>
    <row r="105" spans="1:12" s="4" customFormat="1" ht="15.75" customHeight="1" x14ac:dyDescent="0.2">
      <c r="A105" s="85" t="s">
        <v>45</v>
      </c>
      <c r="B105" s="86" t="s">
        <v>187</v>
      </c>
      <c r="C105" s="86" t="s">
        <v>261</v>
      </c>
      <c r="D105" s="88">
        <v>20</v>
      </c>
      <c r="E105" s="88">
        <v>20</v>
      </c>
      <c r="F105" s="88"/>
      <c r="G105" s="88">
        <v>16</v>
      </c>
      <c r="H105" s="88">
        <v>7</v>
      </c>
      <c r="I105" s="88"/>
      <c r="J105" s="88"/>
      <c r="K105" s="88">
        <v>1</v>
      </c>
      <c r="L105" s="9">
        <v>64</v>
      </c>
    </row>
    <row r="106" spans="1:12" s="4" customFormat="1" ht="15.75" customHeight="1" x14ac:dyDescent="0.2">
      <c r="A106" s="85" t="s">
        <v>45</v>
      </c>
      <c r="B106" s="86" t="s">
        <v>187</v>
      </c>
      <c r="C106" s="86" t="s">
        <v>262</v>
      </c>
      <c r="D106" s="87">
        <v>64</v>
      </c>
      <c r="E106" s="87">
        <v>37</v>
      </c>
      <c r="F106" s="87"/>
      <c r="G106" s="87">
        <v>73</v>
      </c>
      <c r="H106" s="87">
        <v>14</v>
      </c>
      <c r="I106" s="87">
        <v>12</v>
      </c>
      <c r="J106" s="87"/>
      <c r="K106" s="87">
        <v>6</v>
      </c>
      <c r="L106" s="9">
        <v>206</v>
      </c>
    </row>
    <row r="107" spans="1:12" s="4" customFormat="1" ht="15.75" customHeight="1" x14ac:dyDescent="0.2">
      <c r="A107" s="85" t="s">
        <v>45</v>
      </c>
      <c r="B107" s="86" t="s">
        <v>187</v>
      </c>
      <c r="C107" s="86" t="s">
        <v>263</v>
      </c>
      <c r="D107" s="88">
        <v>35</v>
      </c>
      <c r="E107" s="88">
        <v>9</v>
      </c>
      <c r="F107" s="88"/>
      <c r="G107" s="88">
        <v>221</v>
      </c>
      <c r="H107" s="88">
        <v>1</v>
      </c>
      <c r="I107" s="88">
        <v>1</v>
      </c>
      <c r="J107" s="88"/>
      <c r="K107" s="88">
        <v>9</v>
      </c>
      <c r="L107" s="9">
        <v>276</v>
      </c>
    </row>
    <row r="108" spans="1:12" s="4" customFormat="1" ht="15.75" customHeight="1" x14ac:dyDescent="0.2">
      <c r="A108" s="89" t="s">
        <v>45</v>
      </c>
      <c r="B108" s="20" t="s">
        <v>187</v>
      </c>
      <c r="C108" s="90" t="s">
        <v>260</v>
      </c>
      <c r="D108" s="91">
        <v>119</v>
      </c>
      <c r="E108" s="91">
        <v>66</v>
      </c>
      <c r="F108" s="91"/>
      <c r="G108" s="91">
        <v>310</v>
      </c>
      <c r="H108" s="91">
        <v>22</v>
      </c>
      <c r="I108" s="91">
        <v>13</v>
      </c>
      <c r="J108" s="91"/>
      <c r="K108" s="91">
        <v>16</v>
      </c>
      <c r="L108" s="91">
        <v>546</v>
      </c>
    </row>
    <row r="109" spans="1:12" s="4" customFormat="1" ht="15.75" customHeight="1" x14ac:dyDescent="0.2">
      <c r="A109" s="85" t="s">
        <v>45</v>
      </c>
      <c r="B109" s="86" t="s">
        <v>188</v>
      </c>
      <c r="C109" s="86" t="s">
        <v>261</v>
      </c>
      <c r="D109" s="87">
        <v>7</v>
      </c>
      <c r="E109" s="87">
        <v>15</v>
      </c>
      <c r="F109" s="87"/>
      <c r="G109" s="87">
        <v>1</v>
      </c>
      <c r="H109" s="87"/>
      <c r="I109" s="87">
        <v>1</v>
      </c>
      <c r="J109" s="87"/>
      <c r="K109" s="87"/>
      <c r="L109" s="9">
        <v>24</v>
      </c>
    </row>
    <row r="110" spans="1:12" s="4" customFormat="1" ht="15.75" customHeight="1" x14ac:dyDescent="0.2">
      <c r="A110" s="85" t="s">
        <v>45</v>
      </c>
      <c r="B110" s="86" t="s">
        <v>188</v>
      </c>
      <c r="C110" s="86" t="s">
        <v>262</v>
      </c>
      <c r="D110" s="88">
        <v>16</v>
      </c>
      <c r="E110" s="88">
        <v>10</v>
      </c>
      <c r="F110" s="88"/>
      <c r="G110" s="88">
        <v>8</v>
      </c>
      <c r="H110" s="88"/>
      <c r="I110" s="88">
        <v>4</v>
      </c>
      <c r="J110" s="88"/>
      <c r="K110" s="88">
        <v>1</v>
      </c>
      <c r="L110" s="9">
        <v>39</v>
      </c>
    </row>
    <row r="111" spans="1:12" s="4" customFormat="1" ht="15.75" customHeight="1" x14ac:dyDescent="0.2">
      <c r="A111" s="85" t="s">
        <v>45</v>
      </c>
      <c r="B111" s="86" t="s">
        <v>188</v>
      </c>
      <c r="C111" s="86" t="s">
        <v>263</v>
      </c>
      <c r="D111" s="87">
        <v>13</v>
      </c>
      <c r="E111" s="87">
        <v>2</v>
      </c>
      <c r="F111" s="87"/>
      <c r="G111" s="87">
        <v>21</v>
      </c>
      <c r="H111" s="87"/>
      <c r="I111" s="87"/>
      <c r="J111" s="87"/>
      <c r="K111" s="87"/>
      <c r="L111" s="9">
        <v>36</v>
      </c>
    </row>
    <row r="112" spans="1:12" s="4" customFormat="1" ht="15.75" customHeight="1" x14ac:dyDescent="0.2">
      <c r="A112" s="89" t="s">
        <v>45</v>
      </c>
      <c r="B112" s="20" t="s">
        <v>188</v>
      </c>
      <c r="C112" s="90" t="s">
        <v>260</v>
      </c>
      <c r="D112" s="91">
        <v>36</v>
      </c>
      <c r="E112" s="91">
        <v>27</v>
      </c>
      <c r="F112" s="91"/>
      <c r="G112" s="91">
        <v>30</v>
      </c>
      <c r="H112" s="91"/>
      <c r="I112" s="91">
        <v>5</v>
      </c>
      <c r="J112" s="91"/>
      <c r="K112" s="91">
        <v>1</v>
      </c>
      <c r="L112" s="91">
        <v>99</v>
      </c>
    </row>
    <row r="113" spans="1:12" s="4" customFormat="1" ht="15.75" customHeight="1" x14ac:dyDescent="0.2">
      <c r="A113" s="85" t="s">
        <v>45</v>
      </c>
      <c r="B113" s="86" t="s">
        <v>190</v>
      </c>
      <c r="C113" s="86" t="s">
        <v>261</v>
      </c>
      <c r="D113" s="88">
        <v>14</v>
      </c>
      <c r="E113" s="88">
        <v>38</v>
      </c>
      <c r="F113" s="88"/>
      <c r="G113" s="88">
        <v>19</v>
      </c>
      <c r="H113" s="88">
        <v>17</v>
      </c>
      <c r="I113" s="88"/>
      <c r="J113" s="88"/>
      <c r="K113" s="88">
        <v>3</v>
      </c>
      <c r="L113" s="9">
        <v>91</v>
      </c>
    </row>
    <row r="114" spans="1:12" s="4" customFormat="1" ht="15.75" customHeight="1" x14ac:dyDescent="0.2">
      <c r="A114" s="85" t="s">
        <v>45</v>
      </c>
      <c r="B114" s="86" t="s">
        <v>190</v>
      </c>
      <c r="C114" s="86" t="s">
        <v>262</v>
      </c>
      <c r="D114" s="87">
        <v>16</v>
      </c>
      <c r="E114" s="87">
        <v>3</v>
      </c>
      <c r="F114" s="87"/>
      <c r="G114" s="87">
        <v>15</v>
      </c>
      <c r="H114" s="87"/>
      <c r="I114" s="87">
        <v>2</v>
      </c>
      <c r="J114" s="87"/>
      <c r="K114" s="87">
        <v>1</v>
      </c>
      <c r="L114" s="9">
        <v>37</v>
      </c>
    </row>
    <row r="115" spans="1:12" s="4" customFormat="1" ht="15.75" customHeight="1" x14ac:dyDescent="0.2">
      <c r="A115" s="85" t="s">
        <v>45</v>
      </c>
      <c r="B115" s="86" t="s">
        <v>190</v>
      </c>
      <c r="C115" s="86" t="s">
        <v>263</v>
      </c>
      <c r="D115" s="88">
        <v>3</v>
      </c>
      <c r="E115" s="88">
        <v>4</v>
      </c>
      <c r="F115" s="88"/>
      <c r="G115" s="88">
        <v>6</v>
      </c>
      <c r="H115" s="88">
        <v>1</v>
      </c>
      <c r="I115" s="88">
        <v>1</v>
      </c>
      <c r="J115" s="88"/>
      <c r="K115" s="88"/>
      <c r="L115" s="9">
        <v>15</v>
      </c>
    </row>
    <row r="116" spans="1:12" s="4" customFormat="1" ht="15.75" customHeight="1" x14ac:dyDescent="0.2">
      <c r="A116" s="89" t="s">
        <v>45</v>
      </c>
      <c r="B116" s="20" t="s">
        <v>190</v>
      </c>
      <c r="C116" s="90" t="s">
        <v>260</v>
      </c>
      <c r="D116" s="91">
        <v>33</v>
      </c>
      <c r="E116" s="91">
        <v>45</v>
      </c>
      <c r="F116" s="91"/>
      <c r="G116" s="91">
        <v>40</v>
      </c>
      <c r="H116" s="91">
        <v>18</v>
      </c>
      <c r="I116" s="91">
        <v>3</v>
      </c>
      <c r="J116" s="91"/>
      <c r="K116" s="91">
        <v>4</v>
      </c>
      <c r="L116" s="91">
        <v>143</v>
      </c>
    </row>
    <row r="117" spans="1:12" s="4" customFormat="1" ht="15.75" customHeight="1" x14ac:dyDescent="0.2">
      <c r="A117" s="85" t="s">
        <v>45</v>
      </c>
      <c r="B117" s="86" t="s">
        <v>193</v>
      </c>
      <c r="C117" s="86" t="s">
        <v>261</v>
      </c>
      <c r="D117" s="87">
        <v>7</v>
      </c>
      <c r="E117" s="87">
        <v>9</v>
      </c>
      <c r="F117" s="87"/>
      <c r="G117" s="87">
        <v>24</v>
      </c>
      <c r="H117" s="87">
        <v>5</v>
      </c>
      <c r="I117" s="87"/>
      <c r="J117" s="87"/>
      <c r="K117" s="87">
        <v>2</v>
      </c>
      <c r="L117" s="9">
        <v>47</v>
      </c>
    </row>
    <row r="118" spans="1:12" s="4" customFormat="1" ht="15.75" customHeight="1" x14ac:dyDescent="0.2">
      <c r="A118" s="85" t="s">
        <v>45</v>
      </c>
      <c r="B118" s="86" t="s">
        <v>193</v>
      </c>
      <c r="C118" s="86" t="s">
        <v>262</v>
      </c>
      <c r="D118" s="88">
        <v>12</v>
      </c>
      <c r="E118" s="88">
        <v>7</v>
      </c>
      <c r="F118" s="88"/>
      <c r="G118" s="88">
        <v>5</v>
      </c>
      <c r="H118" s="88">
        <v>1</v>
      </c>
      <c r="I118" s="88">
        <v>2</v>
      </c>
      <c r="J118" s="88"/>
      <c r="K118" s="88"/>
      <c r="L118" s="9">
        <v>27</v>
      </c>
    </row>
    <row r="119" spans="1:12" s="4" customFormat="1" ht="15.75" customHeight="1" x14ac:dyDescent="0.2">
      <c r="A119" s="85" t="s">
        <v>45</v>
      </c>
      <c r="B119" s="86" t="s">
        <v>193</v>
      </c>
      <c r="C119" s="86" t="s">
        <v>263</v>
      </c>
      <c r="D119" s="87">
        <v>2</v>
      </c>
      <c r="E119" s="87">
        <v>1</v>
      </c>
      <c r="F119" s="87"/>
      <c r="G119" s="87">
        <v>8</v>
      </c>
      <c r="H119" s="87"/>
      <c r="I119" s="87"/>
      <c r="J119" s="87"/>
      <c r="K119" s="87"/>
      <c r="L119" s="9">
        <v>11</v>
      </c>
    </row>
    <row r="120" spans="1:12" s="4" customFormat="1" ht="15.75" customHeight="1" x14ac:dyDescent="0.2">
      <c r="A120" s="89" t="s">
        <v>45</v>
      </c>
      <c r="B120" s="20" t="s">
        <v>193</v>
      </c>
      <c r="C120" s="90" t="s">
        <v>260</v>
      </c>
      <c r="D120" s="91">
        <v>21</v>
      </c>
      <c r="E120" s="91">
        <v>17</v>
      </c>
      <c r="F120" s="91"/>
      <c r="G120" s="91">
        <v>37</v>
      </c>
      <c r="H120" s="91">
        <v>6</v>
      </c>
      <c r="I120" s="91">
        <v>2</v>
      </c>
      <c r="J120" s="91"/>
      <c r="K120" s="91">
        <v>2</v>
      </c>
      <c r="L120" s="91">
        <v>85</v>
      </c>
    </row>
    <row r="121" spans="1:12" s="4" customFormat="1" ht="15.75" customHeight="1" x14ac:dyDescent="0.2">
      <c r="A121" s="85" t="s">
        <v>45</v>
      </c>
      <c r="B121" s="86" t="s">
        <v>195</v>
      </c>
      <c r="C121" s="86" t="s">
        <v>261</v>
      </c>
      <c r="D121" s="88">
        <v>6</v>
      </c>
      <c r="E121" s="88">
        <v>5</v>
      </c>
      <c r="F121" s="88"/>
      <c r="G121" s="88">
        <v>13</v>
      </c>
      <c r="H121" s="88">
        <v>6</v>
      </c>
      <c r="I121" s="88"/>
      <c r="J121" s="88"/>
      <c r="K121" s="88">
        <v>2</v>
      </c>
      <c r="L121" s="9">
        <v>32</v>
      </c>
    </row>
    <row r="122" spans="1:12" s="4" customFormat="1" ht="15.75" customHeight="1" x14ac:dyDescent="0.2">
      <c r="A122" s="85" t="s">
        <v>45</v>
      </c>
      <c r="B122" s="86" t="s">
        <v>195</v>
      </c>
      <c r="C122" s="86" t="s">
        <v>262</v>
      </c>
      <c r="D122" s="87">
        <v>9</v>
      </c>
      <c r="E122" s="87">
        <v>2</v>
      </c>
      <c r="F122" s="87"/>
      <c r="G122" s="87">
        <v>6</v>
      </c>
      <c r="H122" s="87">
        <v>1</v>
      </c>
      <c r="I122" s="87"/>
      <c r="J122" s="87"/>
      <c r="K122" s="87">
        <v>1</v>
      </c>
      <c r="L122" s="9">
        <v>19</v>
      </c>
    </row>
    <row r="123" spans="1:12" s="4" customFormat="1" ht="15.75" customHeight="1" x14ac:dyDescent="0.2">
      <c r="A123" s="85" t="s">
        <v>45</v>
      </c>
      <c r="B123" s="86" t="s">
        <v>195</v>
      </c>
      <c r="C123" s="86" t="s">
        <v>263</v>
      </c>
      <c r="D123" s="88">
        <v>2</v>
      </c>
      <c r="E123" s="88">
        <v>1</v>
      </c>
      <c r="F123" s="88"/>
      <c r="G123" s="88">
        <v>8</v>
      </c>
      <c r="H123" s="88"/>
      <c r="I123" s="88"/>
      <c r="J123" s="88"/>
      <c r="K123" s="88"/>
      <c r="L123" s="9">
        <v>11</v>
      </c>
    </row>
    <row r="124" spans="1:12" s="4" customFormat="1" ht="15.75" customHeight="1" x14ac:dyDescent="0.2">
      <c r="A124" s="89" t="s">
        <v>45</v>
      </c>
      <c r="B124" s="20" t="s">
        <v>195</v>
      </c>
      <c r="C124" s="90" t="s">
        <v>260</v>
      </c>
      <c r="D124" s="91">
        <v>17</v>
      </c>
      <c r="E124" s="91">
        <v>8</v>
      </c>
      <c r="F124" s="91"/>
      <c r="G124" s="91">
        <v>27</v>
      </c>
      <c r="H124" s="91">
        <v>7</v>
      </c>
      <c r="I124" s="91"/>
      <c r="J124" s="91"/>
      <c r="K124" s="91">
        <v>3</v>
      </c>
      <c r="L124" s="91">
        <v>62</v>
      </c>
    </row>
    <row r="125" spans="1:12" s="4" customFormat="1" ht="15.75" customHeight="1" x14ac:dyDescent="0.2">
      <c r="A125" s="85" t="s">
        <v>45</v>
      </c>
      <c r="B125" s="86" t="s">
        <v>197</v>
      </c>
      <c r="C125" s="86" t="s">
        <v>261</v>
      </c>
      <c r="D125" s="87">
        <v>19</v>
      </c>
      <c r="E125" s="87">
        <v>48</v>
      </c>
      <c r="F125" s="87"/>
      <c r="G125" s="87">
        <v>19</v>
      </c>
      <c r="H125" s="87">
        <v>18</v>
      </c>
      <c r="I125" s="87"/>
      <c r="J125" s="87"/>
      <c r="K125" s="87">
        <v>16</v>
      </c>
      <c r="L125" s="9">
        <v>120</v>
      </c>
    </row>
    <row r="126" spans="1:12" s="4" customFormat="1" ht="15.75" customHeight="1" x14ac:dyDescent="0.2">
      <c r="A126" s="85" t="s">
        <v>45</v>
      </c>
      <c r="B126" s="86" t="s">
        <v>197</v>
      </c>
      <c r="C126" s="86" t="s">
        <v>262</v>
      </c>
      <c r="D126" s="88">
        <v>35</v>
      </c>
      <c r="E126" s="88">
        <v>11</v>
      </c>
      <c r="F126" s="88"/>
      <c r="G126" s="88">
        <v>35</v>
      </c>
      <c r="H126" s="88">
        <v>7</v>
      </c>
      <c r="I126" s="88">
        <v>3</v>
      </c>
      <c r="J126" s="88"/>
      <c r="K126" s="88">
        <v>3</v>
      </c>
      <c r="L126" s="9">
        <v>94</v>
      </c>
    </row>
    <row r="127" spans="1:12" s="4" customFormat="1" ht="15.75" customHeight="1" x14ac:dyDescent="0.2">
      <c r="A127" s="85" t="s">
        <v>45</v>
      </c>
      <c r="B127" s="86" t="s">
        <v>197</v>
      </c>
      <c r="C127" s="86" t="s">
        <v>263</v>
      </c>
      <c r="D127" s="87">
        <v>15</v>
      </c>
      <c r="E127" s="87">
        <v>6</v>
      </c>
      <c r="F127" s="87"/>
      <c r="G127" s="87">
        <v>48</v>
      </c>
      <c r="H127" s="87"/>
      <c r="I127" s="87">
        <v>1</v>
      </c>
      <c r="J127" s="87"/>
      <c r="K127" s="87">
        <v>1</v>
      </c>
      <c r="L127" s="9">
        <v>71</v>
      </c>
    </row>
    <row r="128" spans="1:12" s="4" customFormat="1" ht="15.75" customHeight="1" x14ac:dyDescent="0.2">
      <c r="A128" s="89" t="s">
        <v>45</v>
      </c>
      <c r="B128" s="20" t="s">
        <v>197</v>
      </c>
      <c r="C128" s="90" t="s">
        <v>260</v>
      </c>
      <c r="D128" s="91">
        <v>69</v>
      </c>
      <c r="E128" s="91">
        <v>65</v>
      </c>
      <c r="F128" s="91"/>
      <c r="G128" s="91">
        <v>102</v>
      </c>
      <c r="H128" s="91">
        <v>25</v>
      </c>
      <c r="I128" s="91">
        <v>4</v>
      </c>
      <c r="J128" s="91"/>
      <c r="K128" s="91">
        <v>20</v>
      </c>
      <c r="L128" s="91">
        <v>285</v>
      </c>
    </row>
    <row r="129" spans="1:12" s="4" customFormat="1" ht="15.75" customHeight="1" x14ac:dyDescent="0.2">
      <c r="A129" s="85" t="s">
        <v>45</v>
      </c>
      <c r="B129" s="86" t="s">
        <v>200</v>
      </c>
      <c r="C129" s="86" t="s">
        <v>261</v>
      </c>
      <c r="D129" s="88">
        <v>20</v>
      </c>
      <c r="E129" s="88">
        <v>17</v>
      </c>
      <c r="F129" s="88"/>
      <c r="G129" s="88">
        <v>10</v>
      </c>
      <c r="H129" s="88">
        <v>1</v>
      </c>
      <c r="I129" s="88"/>
      <c r="J129" s="88"/>
      <c r="K129" s="88">
        <v>4</v>
      </c>
      <c r="L129" s="9">
        <v>52</v>
      </c>
    </row>
    <row r="130" spans="1:12" s="4" customFormat="1" ht="15.75" customHeight="1" x14ac:dyDescent="0.2">
      <c r="A130" s="85" t="s">
        <v>45</v>
      </c>
      <c r="B130" s="86" t="s">
        <v>200</v>
      </c>
      <c r="C130" s="86" t="s">
        <v>262</v>
      </c>
      <c r="D130" s="87">
        <v>19</v>
      </c>
      <c r="E130" s="87">
        <v>6</v>
      </c>
      <c r="F130" s="87"/>
      <c r="G130" s="87">
        <v>3</v>
      </c>
      <c r="H130" s="87">
        <v>2</v>
      </c>
      <c r="I130" s="87">
        <v>1</v>
      </c>
      <c r="J130" s="87"/>
      <c r="K130" s="87"/>
      <c r="L130" s="9">
        <v>31</v>
      </c>
    </row>
    <row r="131" spans="1:12" s="4" customFormat="1" ht="15.75" customHeight="1" x14ac:dyDescent="0.2">
      <c r="A131" s="85" t="s">
        <v>45</v>
      </c>
      <c r="B131" s="86" t="s">
        <v>200</v>
      </c>
      <c r="C131" s="86" t="s">
        <v>263</v>
      </c>
      <c r="D131" s="88">
        <v>12</v>
      </c>
      <c r="E131" s="88">
        <v>2</v>
      </c>
      <c r="F131" s="88"/>
      <c r="G131" s="88">
        <v>22</v>
      </c>
      <c r="H131" s="88"/>
      <c r="I131" s="88">
        <v>1</v>
      </c>
      <c r="J131" s="88"/>
      <c r="K131" s="88">
        <v>1</v>
      </c>
      <c r="L131" s="9">
        <v>38</v>
      </c>
    </row>
    <row r="132" spans="1:12" s="4" customFormat="1" ht="15.75" customHeight="1" x14ac:dyDescent="0.2">
      <c r="A132" s="89" t="s">
        <v>45</v>
      </c>
      <c r="B132" s="20" t="s">
        <v>200</v>
      </c>
      <c r="C132" s="90" t="s">
        <v>260</v>
      </c>
      <c r="D132" s="91">
        <v>51</v>
      </c>
      <c r="E132" s="91">
        <v>25</v>
      </c>
      <c r="F132" s="91"/>
      <c r="G132" s="91">
        <v>35</v>
      </c>
      <c r="H132" s="91">
        <v>3</v>
      </c>
      <c r="I132" s="91">
        <v>2</v>
      </c>
      <c r="J132" s="91"/>
      <c r="K132" s="91">
        <v>5</v>
      </c>
      <c r="L132" s="91">
        <v>121</v>
      </c>
    </row>
    <row r="133" spans="1:12" s="4" customFormat="1" ht="15.75" customHeight="1" x14ac:dyDescent="0.2">
      <c r="A133" s="85" t="s">
        <v>45</v>
      </c>
      <c r="B133" s="86" t="s">
        <v>201</v>
      </c>
      <c r="C133" s="86" t="s">
        <v>261</v>
      </c>
      <c r="D133" s="87">
        <v>54</v>
      </c>
      <c r="E133" s="87">
        <v>128</v>
      </c>
      <c r="F133" s="87">
        <v>2</v>
      </c>
      <c r="G133" s="87">
        <v>65</v>
      </c>
      <c r="H133" s="87">
        <v>31</v>
      </c>
      <c r="I133" s="87"/>
      <c r="J133" s="87"/>
      <c r="K133" s="87">
        <v>13</v>
      </c>
      <c r="L133" s="9">
        <v>293</v>
      </c>
    </row>
    <row r="134" spans="1:12" s="4" customFormat="1" ht="15.75" customHeight="1" x14ac:dyDescent="0.2">
      <c r="A134" s="85" t="s">
        <v>45</v>
      </c>
      <c r="B134" s="86" t="s">
        <v>201</v>
      </c>
      <c r="C134" s="86" t="s">
        <v>262</v>
      </c>
      <c r="D134" s="88">
        <v>10</v>
      </c>
      <c r="E134" s="88">
        <v>6</v>
      </c>
      <c r="F134" s="88"/>
      <c r="G134" s="88">
        <v>4</v>
      </c>
      <c r="H134" s="88"/>
      <c r="I134" s="88">
        <v>2</v>
      </c>
      <c r="J134" s="88"/>
      <c r="K134" s="88"/>
      <c r="L134" s="9">
        <v>22</v>
      </c>
    </row>
    <row r="135" spans="1:12" s="4" customFormat="1" ht="15.75" customHeight="1" x14ac:dyDescent="0.2">
      <c r="A135" s="85" t="s">
        <v>45</v>
      </c>
      <c r="B135" s="86" t="s">
        <v>201</v>
      </c>
      <c r="C135" s="86" t="s">
        <v>263</v>
      </c>
      <c r="D135" s="87">
        <v>15</v>
      </c>
      <c r="E135" s="87">
        <v>3</v>
      </c>
      <c r="F135" s="87">
        <v>5</v>
      </c>
      <c r="G135" s="87">
        <v>2</v>
      </c>
      <c r="H135" s="87"/>
      <c r="I135" s="87"/>
      <c r="J135" s="87"/>
      <c r="K135" s="87"/>
      <c r="L135" s="9">
        <v>25</v>
      </c>
    </row>
    <row r="136" spans="1:12" s="4" customFormat="1" ht="15.75" customHeight="1" x14ac:dyDescent="0.2">
      <c r="A136" s="89" t="s">
        <v>45</v>
      </c>
      <c r="B136" s="20" t="s">
        <v>201</v>
      </c>
      <c r="C136" s="90" t="s">
        <v>260</v>
      </c>
      <c r="D136" s="91">
        <v>79</v>
      </c>
      <c r="E136" s="91">
        <v>137</v>
      </c>
      <c r="F136" s="91">
        <v>7</v>
      </c>
      <c r="G136" s="91">
        <v>71</v>
      </c>
      <c r="H136" s="91">
        <v>31</v>
      </c>
      <c r="I136" s="91">
        <v>2</v>
      </c>
      <c r="J136" s="91"/>
      <c r="K136" s="91">
        <v>13</v>
      </c>
      <c r="L136" s="91">
        <v>340</v>
      </c>
    </row>
    <row r="137" spans="1:12" s="4" customFormat="1" ht="15.75" customHeight="1" x14ac:dyDescent="0.2">
      <c r="A137" s="85" t="s">
        <v>45</v>
      </c>
      <c r="B137" s="86" t="s">
        <v>205</v>
      </c>
      <c r="C137" s="86" t="s">
        <v>261</v>
      </c>
      <c r="D137" s="88">
        <v>2</v>
      </c>
      <c r="E137" s="88">
        <v>9</v>
      </c>
      <c r="F137" s="88"/>
      <c r="G137" s="88">
        <v>12</v>
      </c>
      <c r="H137" s="88">
        <v>6</v>
      </c>
      <c r="I137" s="88"/>
      <c r="J137" s="88"/>
      <c r="K137" s="88">
        <v>1</v>
      </c>
      <c r="L137" s="9">
        <v>30</v>
      </c>
    </row>
    <row r="138" spans="1:12" s="4" customFormat="1" ht="15.75" customHeight="1" x14ac:dyDescent="0.2">
      <c r="A138" s="85" t="s">
        <v>45</v>
      </c>
      <c r="B138" s="86" t="s">
        <v>205</v>
      </c>
      <c r="C138" s="86" t="s">
        <v>262</v>
      </c>
      <c r="D138" s="87">
        <v>1</v>
      </c>
      <c r="E138" s="87">
        <v>1</v>
      </c>
      <c r="F138" s="87"/>
      <c r="G138" s="87">
        <v>4</v>
      </c>
      <c r="H138" s="87"/>
      <c r="I138" s="87"/>
      <c r="J138" s="87"/>
      <c r="K138" s="87"/>
      <c r="L138" s="9">
        <v>6</v>
      </c>
    </row>
    <row r="139" spans="1:12" s="4" customFormat="1" ht="15.75" customHeight="1" x14ac:dyDescent="0.2">
      <c r="A139" s="85" t="s">
        <v>45</v>
      </c>
      <c r="B139" s="86" t="s">
        <v>205</v>
      </c>
      <c r="C139" s="86" t="s">
        <v>263</v>
      </c>
      <c r="D139" s="88">
        <v>3</v>
      </c>
      <c r="E139" s="88"/>
      <c r="F139" s="88"/>
      <c r="G139" s="88">
        <v>9</v>
      </c>
      <c r="H139" s="88"/>
      <c r="I139" s="88"/>
      <c r="J139" s="88"/>
      <c r="K139" s="88"/>
      <c r="L139" s="9">
        <v>12</v>
      </c>
    </row>
    <row r="140" spans="1:12" s="4" customFormat="1" ht="15.75" customHeight="1" x14ac:dyDescent="0.2">
      <c r="A140" s="89" t="s">
        <v>45</v>
      </c>
      <c r="B140" s="20" t="s">
        <v>205</v>
      </c>
      <c r="C140" s="90" t="s">
        <v>260</v>
      </c>
      <c r="D140" s="91">
        <v>6</v>
      </c>
      <c r="E140" s="91">
        <v>10</v>
      </c>
      <c r="F140" s="91"/>
      <c r="G140" s="91">
        <v>25</v>
      </c>
      <c r="H140" s="91">
        <v>6</v>
      </c>
      <c r="I140" s="91"/>
      <c r="J140" s="91"/>
      <c r="K140" s="91">
        <v>1</v>
      </c>
      <c r="L140" s="91">
        <v>48</v>
      </c>
    </row>
    <row r="141" spans="1:12" s="4" customFormat="1" ht="15.75" customHeight="1" x14ac:dyDescent="0.2">
      <c r="A141" s="85" t="s">
        <v>45</v>
      </c>
      <c r="B141" s="86" t="s">
        <v>209</v>
      </c>
      <c r="C141" s="86" t="s">
        <v>261</v>
      </c>
      <c r="D141" s="87">
        <v>9</v>
      </c>
      <c r="E141" s="87">
        <v>18</v>
      </c>
      <c r="F141" s="87"/>
      <c r="G141" s="87">
        <v>15</v>
      </c>
      <c r="H141" s="87">
        <v>7</v>
      </c>
      <c r="I141" s="87"/>
      <c r="J141" s="87"/>
      <c r="K141" s="87">
        <v>4</v>
      </c>
      <c r="L141" s="9">
        <v>53</v>
      </c>
    </row>
    <row r="142" spans="1:12" s="4" customFormat="1" ht="15.75" customHeight="1" x14ac:dyDescent="0.2">
      <c r="A142" s="85" t="s">
        <v>45</v>
      </c>
      <c r="B142" s="86" t="s">
        <v>209</v>
      </c>
      <c r="C142" s="86" t="s">
        <v>262</v>
      </c>
      <c r="D142" s="88">
        <v>5</v>
      </c>
      <c r="E142" s="88">
        <v>5</v>
      </c>
      <c r="F142" s="88"/>
      <c r="G142" s="88">
        <v>5</v>
      </c>
      <c r="H142" s="88">
        <v>1</v>
      </c>
      <c r="I142" s="88"/>
      <c r="J142" s="88"/>
      <c r="K142" s="88">
        <v>4</v>
      </c>
      <c r="L142" s="9">
        <v>20</v>
      </c>
    </row>
    <row r="143" spans="1:12" s="4" customFormat="1" ht="15.75" customHeight="1" x14ac:dyDescent="0.2">
      <c r="A143" s="85" t="s">
        <v>45</v>
      </c>
      <c r="B143" s="86" t="s">
        <v>209</v>
      </c>
      <c r="C143" s="86" t="s">
        <v>263</v>
      </c>
      <c r="D143" s="87">
        <v>11</v>
      </c>
      <c r="E143" s="87">
        <v>8</v>
      </c>
      <c r="F143" s="87"/>
      <c r="G143" s="87">
        <v>20</v>
      </c>
      <c r="H143" s="87">
        <v>2</v>
      </c>
      <c r="I143" s="87">
        <v>1</v>
      </c>
      <c r="J143" s="87"/>
      <c r="K143" s="87"/>
      <c r="L143" s="9">
        <v>42</v>
      </c>
    </row>
    <row r="144" spans="1:12" s="4" customFormat="1" ht="15.75" customHeight="1" x14ac:dyDescent="0.2">
      <c r="A144" s="89" t="s">
        <v>45</v>
      </c>
      <c r="B144" s="20" t="s">
        <v>209</v>
      </c>
      <c r="C144" s="90" t="s">
        <v>260</v>
      </c>
      <c r="D144" s="91">
        <v>25</v>
      </c>
      <c r="E144" s="91">
        <v>31</v>
      </c>
      <c r="F144" s="91"/>
      <c r="G144" s="91">
        <v>40</v>
      </c>
      <c r="H144" s="91">
        <v>10</v>
      </c>
      <c r="I144" s="91">
        <v>1</v>
      </c>
      <c r="J144" s="91"/>
      <c r="K144" s="91">
        <v>8</v>
      </c>
      <c r="L144" s="91">
        <v>115</v>
      </c>
    </row>
    <row r="145" spans="1:12" s="4" customFormat="1" ht="15.75" customHeight="1" x14ac:dyDescent="0.2">
      <c r="A145" s="85" t="s">
        <v>45</v>
      </c>
      <c r="B145" s="86" t="s">
        <v>265</v>
      </c>
      <c r="C145" s="86" t="s">
        <v>261</v>
      </c>
      <c r="D145" s="88">
        <v>28</v>
      </c>
      <c r="E145" s="88">
        <v>57</v>
      </c>
      <c r="F145" s="88"/>
      <c r="G145" s="88">
        <v>56</v>
      </c>
      <c r="H145" s="88">
        <v>30</v>
      </c>
      <c r="I145" s="88"/>
      <c r="J145" s="88"/>
      <c r="K145" s="88">
        <v>22</v>
      </c>
      <c r="L145" s="9">
        <v>193</v>
      </c>
    </row>
    <row r="146" spans="1:12" s="4" customFormat="1" ht="15.75" customHeight="1" x14ac:dyDescent="0.2">
      <c r="A146" s="85" t="s">
        <v>45</v>
      </c>
      <c r="B146" s="86" t="s">
        <v>265</v>
      </c>
      <c r="C146" s="86" t="s">
        <v>262</v>
      </c>
      <c r="D146" s="87">
        <v>9</v>
      </c>
      <c r="E146" s="87">
        <v>5</v>
      </c>
      <c r="F146" s="87"/>
      <c r="G146" s="87">
        <v>10</v>
      </c>
      <c r="H146" s="87">
        <v>2</v>
      </c>
      <c r="I146" s="87"/>
      <c r="J146" s="87"/>
      <c r="K146" s="87">
        <v>3</v>
      </c>
      <c r="L146" s="9">
        <v>29</v>
      </c>
    </row>
    <row r="147" spans="1:12" s="4" customFormat="1" ht="15.75" customHeight="1" x14ac:dyDescent="0.2">
      <c r="A147" s="85" t="s">
        <v>45</v>
      </c>
      <c r="B147" s="86" t="s">
        <v>265</v>
      </c>
      <c r="C147" s="86" t="s">
        <v>263</v>
      </c>
      <c r="D147" s="88">
        <v>24</v>
      </c>
      <c r="E147" s="88">
        <v>3</v>
      </c>
      <c r="F147" s="88"/>
      <c r="G147" s="88">
        <v>12</v>
      </c>
      <c r="H147" s="88"/>
      <c r="I147" s="88"/>
      <c r="J147" s="88"/>
      <c r="K147" s="88">
        <v>2</v>
      </c>
      <c r="L147" s="9">
        <v>41</v>
      </c>
    </row>
    <row r="148" spans="1:12" s="4" customFormat="1" ht="15.75" customHeight="1" x14ac:dyDescent="0.2">
      <c r="A148" s="89" t="s">
        <v>45</v>
      </c>
      <c r="B148" s="20" t="s">
        <v>265</v>
      </c>
      <c r="C148" s="90" t="s">
        <v>260</v>
      </c>
      <c r="D148" s="91">
        <v>61</v>
      </c>
      <c r="E148" s="91">
        <v>65</v>
      </c>
      <c r="F148" s="91"/>
      <c r="G148" s="91">
        <v>78</v>
      </c>
      <c r="H148" s="91">
        <v>32</v>
      </c>
      <c r="I148" s="91"/>
      <c r="J148" s="91"/>
      <c r="K148" s="91">
        <v>27</v>
      </c>
      <c r="L148" s="91">
        <v>263</v>
      </c>
    </row>
    <row r="149" spans="1:12" s="4" customFormat="1" ht="15.75" customHeight="1" x14ac:dyDescent="0.2">
      <c r="A149" s="85" t="s">
        <v>45</v>
      </c>
      <c r="B149" s="86" t="s">
        <v>222</v>
      </c>
      <c r="C149" s="86" t="s">
        <v>261</v>
      </c>
      <c r="D149" s="87">
        <v>10</v>
      </c>
      <c r="E149" s="87">
        <v>11</v>
      </c>
      <c r="F149" s="87"/>
      <c r="G149" s="87">
        <v>3</v>
      </c>
      <c r="H149" s="87">
        <v>2</v>
      </c>
      <c r="I149" s="87"/>
      <c r="J149" s="87"/>
      <c r="K149" s="87"/>
      <c r="L149" s="9">
        <v>26</v>
      </c>
    </row>
    <row r="150" spans="1:12" s="4" customFormat="1" ht="15.75" customHeight="1" x14ac:dyDescent="0.2">
      <c r="A150" s="85" t="s">
        <v>45</v>
      </c>
      <c r="B150" s="86" t="s">
        <v>222</v>
      </c>
      <c r="C150" s="86" t="s">
        <v>262</v>
      </c>
      <c r="D150" s="88">
        <v>9</v>
      </c>
      <c r="E150" s="88">
        <v>6</v>
      </c>
      <c r="F150" s="88"/>
      <c r="G150" s="88">
        <v>8</v>
      </c>
      <c r="H150" s="88">
        <v>2</v>
      </c>
      <c r="I150" s="88">
        <v>1</v>
      </c>
      <c r="J150" s="88"/>
      <c r="K150" s="88">
        <v>2</v>
      </c>
      <c r="L150" s="9">
        <v>28</v>
      </c>
    </row>
    <row r="151" spans="1:12" s="4" customFormat="1" ht="15.75" customHeight="1" x14ac:dyDescent="0.2">
      <c r="A151" s="85" t="s">
        <v>45</v>
      </c>
      <c r="B151" s="86" t="s">
        <v>222</v>
      </c>
      <c r="C151" s="86" t="s">
        <v>263</v>
      </c>
      <c r="D151" s="87">
        <v>1</v>
      </c>
      <c r="E151" s="87"/>
      <c r="F151" s="87"/>
      <c r="G151" s="87">
        <v>9</v>
      </c>
      <c r="H151" s="87"/>
      <c r="I151" s="87"/>
      <c r="J151" s="87"/>
      <c r="K151" s="87"/>
      <c r="L151" s="9">
        <v>10</v>
      </c>
    </row>
    <row r="152" spans="1:12" s="4" customFormat="1" ht="15.75" customHeight="1" x14ac:dyDescent="0.2">
      <c r="A152" s="89" t="s">
        <v>45</v>
      </c>
      <c r="B152" s="20" t="s">
        <v>222</v>
      </c>
      <c r="C152" s="90" t="s">
        <v>260</v>
      </c>
      <c r="D152" s="91">
        <v>20</v>
      </c>
      <c r="E152" s="91">
        <v>17</v>
      </c>
      <c r="F152" s="91"/>
      <c r="G152" s="91">
        <v>20</v>
      </c>
      <c r="H152" s="91">
        <v>4</v>
      </c>
      <c r="I152" s="91">
        <v>1</v>
      </c>
      <c r="J152" s="91"/>
      <c r="K152" s="91">
        <v>2</v>
      </c>
      <c r="L152" s="91">
        <v>64</v>
      </c>
    </row>
    <row r="153" spans="1:12" s="4" customFormat="1" ht="15.75" customHeight="1" x14ac:dyDescent="0.2">
      <c r="A153" s="85" t="s">
        <v>45</v>
      </c>
      <c r="B153" s="86" t="s">
        <v>225</v>
      </c>
      <c r="C153" s="86" t="s">
        <v>261</v>
      </c>
      <c r="D153" s="88">
        <v>16</v>
      </c>
      <c r="E153" s="88">
        <v>71</v>
      </c>
      <c r="F153" s="88"/>
      <c r="G153" s="88">
        <v>2</v>
      </c>
      <c r="H153" s="88">
        <v>2</v>
      </c>
      <c r="I153" s="88"/>
      <c r="J153" s="88"/>
      <c r="K153" s="88"/>
      <c r="L153" s="9">
        <v>91</v>
      </c>
    </row>
    <row r="154" spans="1:12" s="4" customFormat="1" ht="15.75" customHeight="1" x14ac:dyDescent="0.2">
      <c r="A154" s="85" t="s">
        <v>45</v>
      </c>
      <c r="B154" s="86" t="s">
        <v>225</v>
      </c>
      <c r="C154" s="86" t="s">
        <v>262</v>
      </c>
      <c r="D154" s="87">
        <v>30</v>
      </c>
      <c r="E154" s="87">
        <v>41</v>
      </c>
      <c r="F154" s="87"/>
      <c r="G154" s="87">
        <v>13</v>
      </c>
      <c r="H154" s="87">
        <v>2</v>
      </c>
      <c r="I154" s="87">
        <v>4</v>
      </c>
      <c r="J154" s="87"/>
      <c r="K154" s="87"/>
      <c r="L154" s="9">
        <v>90</v>
      </c>
    </row>
    <row r="155" spans="1:12" s="4" customFormat="1" ht="15.75" customHeight="1" x14ac:dyDescent="0.2">
      <c r="A155" s="85" t="s">
        <v>45</v>
      </c>
      <c r="B155" s="86" t="s">
        <v>225</v>
      </c>
      <c r="C155" s="86" t="s">
        <v>263</v>
      </c>
      <c r="D155" s="88">
        <v>10</v>
      </c>
      <c r="E155" s="88">
        <v>4</v>
      </c>
      <c r="F155" s="88"/>
      <c r="G155" s="88">
        <v>23</v>
      </c>
      <c r="H155" s="88"/>
      <c r="I155" s="88"/>
      <c r="J155" s="88"/>
      <c r="K155" s="88"/>
      <c r="L155" s="9">
        <v>37</v>
      </c>
    </row>
    <row r="156" spans="1:12" s="4" customFormat="1" ht="15.75" customHeight="1" x14ac:dyDescent="0.2">
      <c r="A156" s="89" t="s">
        <v>45</v>
      </c>
      <c r="B156" s="20" t="s">
        <v>225</v>
      </c>
      <c r="C156" s="90" t="s">
        <v>260</v>
      </c>
      <c r="D156" s="91">
        <v>56</v>
      </c>
      <c r="E156" s="91">
        <v>116</v>
      </c>
      <c r="F156" s="91"/>
      <c r="G156" s="91">
        <v>38</v>
      </c>
      <c r="H156" s="91">
        <v>4</v>
      </c>
      <c r="I156" s="91">
        <v>4</v>
      </c>
      <c r="J156" s="91"/>
      <c r="K156" s="91"/>
      <c r="L156" s="91">
        <v>218</v>
      </c>
    </row>
    <row r="157" spans="1:12" s="4" customFormat="1" ht="15.75" customHeight="1" x14ac:dyDescent="0.2">
      <c r="A157" s="94" t="s">
        <v>45</v>
      </c>
      <c r="B157" s="86" t="s">
        <v>232</v>
      </c>
      <c r="C157" s="86" t="s">
        <v>261</v>
      </c>
      <c r="D157" s="88"/>
      <c r="E157" s="88"/>
      <c r="F157" s="88"/>
      <c r="G157" s="88"/>
      <c r="H157" s="88"/>
      <c r="I157" s="88"/>
      <c r="J157" s="88"/>
      <c r="K157" s="88">
        <v>1</v>
      </c>
      <c r="L157" s="9">
        <v>1</v>
      </c>
    </row>
    <row r="158" spans="1:12" s="4" customFormat="1" ht="15.75" customHeight="1" x14ac:dyDescent="0.2">
      <c r="A158" s="94" t="s">
        <v>45</v>
      </c>
      <c r="B158" s="86" t="s">
        <v>232</v>
      </c>
      <c r="C158" s="86" t="s">
        <v>262</v>
      </c>
      <c r="D158" s="87"/>
      <c r="E158" s="87"/>
      <c r="F158" s="87"/>
      <c r="G158" s="87"/>
      <c r="H158" s="87"/>
      <c r="I158" s="87"/>
      <c r="J158" s="87"/>
      <c r="K158" s="87"/>
      <c r="L158" s="9"/>
    </row>
    <row r="159" spans="1:12" s="4" customFormat="1" ht="15.75" customHeight="1" x14ac:dyDescent="0.2">
      <c r="A159" s="94" t="s">
        <v>45</v>
      </c>
      <c r="B159" s="86" t="s">
        <v>232</v>
      </c>
      <c r="C159" s="86" t="s">
        <v>263</v>
      </c>
      <c r="D159" s="88"/>
      <c r="E159" s="88"/>
      <c r="F159" s="88"/>
      <c r="G159" s="88"/>
      <c r="H159" s="88"/>
      <c r="I159" s="88"/>
      <c r="J159" s="88"/>
      <c r="K159" s="88"/>
      <c r="L159" s="9"/>
    </row>
    <row r="160" spans="1:12" s="4" customFormat="1" ht="15.75" customHeight="1" x14ac:dyDescent="0.2">
      <c r="A160" s="95" t="s">
        <v>45</v>
      </c>
      <c r="B160" s="20" t="s">
        <v>232</v>
      </c>
      <c r="C160" s="90" t="s">
        <v>260</v>
      </c>
      <c r="D160" s="91"/>
      <c r="E160" s="91"/>
      <c r="F160" s="91"/>
      <c r="G160" s="91"/>
      <c r="H160" s="91"/>
      <c r="I160" s="91"/>
      <c r="J160" s="91"/>
      <c r="K160" s="91">
        <v>1</v>
      </c>
      <c r="L160" s="91">
        <v>1</v>
      </c>
    </row>
    <row r="161" spans="1:12" s="4" customFormat="1" ht="15.75" customHeight="1" x14ac:dyDescent="0.2">
      <c r="A161" s="85" t="s">
        <v>45</v>
      </c>
      <c r="B161" s="86" t="s">
        <v>236</v>
      </c>
      <c r="C161" s="86" t="s">
        <v>261</v>
      </c>
      <c r="D161" s="87">
        <v>9</v>
      </c>
      <c r="E161" s="87">
        <v>29</v>
      </c>
      <c r="F161" s="87"/>
      <c r="G161" s="87">
        <v>9</v>
      </c>
      <c r="H161" s="87">
        <v>4</v>
      </c>
      <c r="I161" s="87"/>
      <c r="J161" s="87"/>
      <c r="K161" s="87">
        <v>2</v>
      </c>
      <c r="L161" s="9">
        <v>53</v>
      </c>
    </row>
    <row r="162" spans="1:12" s="4" customFormat="1" ht="15.75" customHeight="1" x14ac:dyDescent="0.2">
      <c r="A162" s="85" t="s">
        <v>45</v>
      </c>
      <c r="B162" s="86" t="s">
        <v>236</v>
      </c>
      <c r="C162" s="86" t="s">
        <v>262</v>
      </c>
      <c r="D162" s="88">
        <v>6</v>
      </c>
      <c r="E162" s="88">
        <v>3</v>
      </c>
      <c r="F162" s="88"/>
      <c r="G162" s="88">
        <v>6</v>
      </c>
      <c r="H162" s="88"/>
      <c r="I162" s="88">
        <v>1</v>
      </c>
      <c r="J162" s="88"/>
      <c r="K162" s="88">
        <v>1</v>
      </c>
      <c r="L162" s="9">
        <v>17</v>
      </c>
    </row>
    <row r="163" spans="1:12" s="4" customFormat="1" ht="15.75" customHeight="1" x14ac:dyDescent="0.2">
      <c r="A163" s="85" t="s">
        <v>45</v>
      </c>
      <c r="B163" s="86" t="s">
        <v>236</v>
      </c>
      <c r="C163" s="86" t="s">
        <v>263</v>
      </c>
      <c r="D163" s="87">
        <v>7</v>
      </c>
      <c r="E163" s="87">
        <v>1</v>
      </c>
      <c r="F163" s="87"/>
      <c r="G163" s="87">
        <v>6</v>
      </c>
      <c r="H163" s="87"/>
      <c r="I163" s="87"/>
      <c r="J163" s="87"/>
      <c r="K163" s="87">
        <v>1</v>
      </c>
      <c r="L163" s="9">
        <v>15</v>
      </c>
    </row>
    <row r="164" spans="1:12" s="4" customFormat="1" ht="15.75" customHeight="1" x14ac:dyDescent="0.2">
      <c r="A164" s="89" t="s">
        <v>67</v>
      </c>
      <c r="B164" s="20" t="s">
        <v>236</v>
      </c>
      <c r="C164" s="90" t="s">
        <v>260</v>
      </c>
      <c r="D164" s="91">
        <v>22</v>
      </c>
      <c r="E164" s="91">
        <v>33</v>
      </c>
      <c r="F164" s="91"/>
      <c r="G164" s="91">
        <v>21</v>
      </c>
      <c r="H164" s="91">
        <v>4</v>
      </c>
      <c r="I164" s="91">
        <v>1</v>
      </c>
      <c r="J164" s="91"/>
      <c r="K164" s="91">
        <v>4</v>
      </c>
      <c r="L164" s="91">
        <v>85</v>
      </c>
    </row>
    <row r="165" spans="1:12" s="4" customFormat="1" ht="15.75" customHeight="1" x14ac:dyDescent="0.2">
      <c r="A165" s="85" t="s">
        <v>67</v>
      </c>
      <c r="B165" s="86" t="s">
        <v>266</v>
      </c>
      <c r="C165" s="86" t="s">
        <v>261</v>
      </c>
      <c r="D165" s="88">
        <v>4</v>
      </c>
      <c r="E165" s="88">
        <v>1</v>
      </c>
      <c r="F165" s="88"/>
      <c r="G165" s="88">
        <v>4</v>
      </c>
      <c r="H165" s="88"/>
      <c r="I165" s="88"/>
      <c r="J165" s="88"/>
      <c r="K165" s="88">
        <v>1</v>
      </c>
      <c r="L165" s="9">
        <v>10</v>
      </c>
    </row>
    <row r="166" spans="1:12" s="4" customFormat="1" ht="15.75" customHeight="1" x14ac:dyDescent="0.2">
      <c r="A166" s="85" t="s">
        <v>67</v>
      </c>
      <c r="B166" s="86" t="s">
        <v>266</v>
      </c>
      <c r="C166" s="86" t="s">
        <v>262</v>
      </c>
      <c r="D166" s="87">
        <v>2</v>
      </c>
      <c r="E166" s="87">
        <v>5</v>
      </c>
      <c r="F166" s="87"/>
      <c r="G166" s="87">
        <v>2</v>
      </c>
      <c r="H166" s="87"/>
      <c r="I166" s="87"/>
      <c r="J166" s="87"/>
      <c r="K166" s="87"/>
      <c r="L166" s="9">
        <v>9</v>
      </c>
    </row>
    <row r="167" spans="1:12" s="4" customFormat="1" ht="15.75" customHeight="1" x14ac:dyDescent="0.2">
      <c r="A167" s="85" t="s">
        <v>67</v>
      </c>
      <c r="B167" s="86" t="s">
        <v>266</v>
      </c>
      <c r="C167" s="86" t="s">
        <v>263</v>
      </c>
      <c r="D167" s="88">
        <v>2</v>
      </c>
      <c r="E167" s="88">
        <v>2</v>
      </c>
      <c r="F167" s="88"/>
      <c r="G167" s="88">
        <v>2</v>
      </c>
      <c r="H167" s="88"/>
      <c r="I167" s="88"/>
      <c r="J167" s="88"/>
      <c r="K167" s="88"/>
      <c r="L167" s="9">
        <v>6</v>
      </c>
    </row>
    <row r="168" spans="1:12" s="4" customFormat="1" ht="15.75" customHeight="1" x14ac:dyDescent="0.2">
      <c r="A168" s="89" t="s">
        <v>67</v>
      </c>
      <c r="B168" s="20" t="s">
        <v>266</v>
      </c>
      <c r="C168" s="90" t="s">
        <v>260</v>
      </c>
      <c r="D168" s="91">
        <v>8</v>
      </c>
      <c r="E168" s="91">
        <v>8</v>
      </c>
      <c r="F168" s="91"/>
      <c r="G168" s="91">
        <v>8</v>
      </c>
      <c r="H168" s="91"/>
      <c r="I168" s="91"/>
      <c r="J168" s="91"/>
      <c r="K168" s="91">
        <v>1</v>
      </c>
      <c r="L168" s="91">
        <v>25</v>
      </c>
    </row>
    <row r="169" spans="1:12" s="4" customFormat="1" ht="15.75" customHeight="1" x14ac:dyDescent="0.2">
      <c r="A169" s="85" t="s">
        <v>67</v>
      </c>
      <c r="B169" s="86" t="s">
        <v>267</v>
      </c>
      <c r="C169" s="86" t="s">
        <v>261</v>
      </c>
      <c r="D169" s="87">
        <v>2</v>
      </c>
      <c r="E169" s="87">
        <v>7</v>
      </c>
      <c r="F169" s="87"/>
      <c r="G169" s="87">
        <v>5</v>
      </c>
      <c r="H169" s="87"/>
      <c r="I169" s="87"/>
      <c r="J169" s="87"/>
      <c r="K169" s="87"/>
      <c r="L169" s="9">
        <v>14</v>
      </c>
    </row>
    <row r="170" spans="1:12" s="4" customFormat="1" ht="15.75" customHeight="1" x14ac:dyDescent="0.2">
      <c r="A170" s="85" t="s">
        <v>67</v>
      </c>
      <c r="B170" s="86" t="s">
        <v>267</v>
      </c>
      <c r="C170" s="86" t="s">
        <v>262</v>
      </c>
      <c r="D170" s="88">
        <v>4</v>
      </c>
      <c r="E170" s="88"/>
      <c r="F170" s="88"/>
      <c r="G170" s="88"/>
      <c r="H170" s="88"/>
      <c r="I170" s="88"/>
      <c r="J170" s="88"/>
      <c r="K170" s="88">
        <v>1</v>
      </c>
      <c r="L170" s="9">
        <v>5</v>
      </c>
    </row>
    <row r="171" spans="1:12" s="4" customFormat="1" ht="15.75" customHeight="1" x14ac:dyDescent="0.2">
      <c r="A171" s="85" t="s">
        <v>67</v>
      </c>
      <c r="B171" s="86" t="s">
        <v>267</v>
      </c>
      <c r="C171" s="86" t="s">
        <v>263</v>
      </c>
      <c r="D171" s="87">
        <v>17</v>
      </c>
      <c r="E171" s="87">
        <v>1</v>
      </c>
      <c r="F171" s="87"/>
      <c r="G171" s="87">
        <v>2</v>
      </c>
      <c r="H171" s="87"/>
      <c r="I171" s="87"/>
      <c r="J171" s="87"/>
      <c r="K171" s="87"/>
      <c r="L171" s="9">
        <v>20</v>
      </c>
    </row>
    <row r="172" spans="1:12" s="4" customFormat="1" ht="15.75" customHeight="1" x14ac:dyDescent="0.2">
      <c r="A172" s="89" t="s">
        <v>67</v>
      </c>
      <c r="B172" s="20" t="s">
        <v>267</v>
      </c>
      <c r="C172" s="90" t="s">
        <v>260</v>
      </c>
      <c r="D172" s="91">
        <v>23</v>
      </c>
      <c r="E172" s="91">
        <v>8</v>
      </c>
      <c r="F172" s="91"/>
      <c r="G172" s="91">
        <v>7</v>
      </c>
      <c r="H172" s="91"/>
      <c r="I172" s="91"/>
      <c r="J172" s="91"/>
      <c r="K172" s="91">
        <v>1</v>
      </c>
      <c r="L172" s="91">
        <v>39</v>
      </c>
    </row>
    <row r="173" spans="1:12" s="4" customFormat="1" ht="15.75" customHeight="1" x14ac:dyDescent="0.2">
      <c r="A173" s="85" t="s">
        <v>67</v>
      </c>
      <c r="B173" s="86" t="s">
        <v>268</v>
      </c>
      <c r="C173" s="86" t="s">
        <v>261</v>
      </c>
      <c r="D173" s="88"/>
      <c r="E173" s="88">
        <v>10</v>
      </c>
      <c r="F173" s="88"/>
      <c r="G173" s="88">
        <v>1</v>
      </c>
      <c r="H173" s="88"/>
      <c r="I173" s="88"/>
      <c r="J173" s="88"/>
      <c r="K173" s="88"/>
      <c r="L173" s="9">
        <v>11</v>
      </c>
    </row>
    <row r="174" spans="1:12" s="4" customFormat="1" ht="15.75" customHeight="1" x14ac:dyDescent="0.2">
      <c r="A174" s="85" t="s">
        <v>67</v>
      </c>
      <c r="B174" s="86" t="s">
        <v>268</v>
      </c>
      <c r="C174" s="86" t="s">
        <v>262</v>
      </c>
      <c r="D174" s="87">
        <v>4</v>
      </c>
      <c r="E174" s="87"/>
      <c r="F174" s="87"/>
      <c r="G174" s="87"/>
      <c r="H174" s="87"/>
      <c r="I174" s="87"/>
      <c r="J174" s="87"/>
      <c r="K174" s="87"/>
      <c r="L174" s="9">
        <v>4</v>
      </c>
    </row>
    <row r="175" spans="1:12" s="4" customFormat="1" ht="15.75" customHeight="1" x14ac:dyDescent="0.2">
      <c r="A175" s="85" t="s">
        <v>67</v>
      </c>
      <c r="B175" s="86" t="s">
        <v>268</v>
      </c>
      <c r="C175" s="86" t="s">
        <v>263</v>
      </c>
      <c r="D175" s="88">
        <v>5</v>
      </c>
      <c r="E175" s="88"/>
      <c r="F175" s="88"/>
      <c r="G175" s="88"/>
      <c r="H175" s="88"/>
      <c r="I175" s="88"/>
      <c r="J175" s="88"/>
      <c r="K175" s="88"/>
      <c r="L175" s="9">
        <v>5</v>
      </c>
    </row>
    <row r="176" spans="1:12" s="4" customFormat="1" ht="15.75" customHeight="1" x14ac:dyDescent="0.2">
      <c r="A176" s="89" t="s">
        <v>67</v>
      </c>
      <c r="B176" s="20" t="s">
        <v>268</v>
      </c>
      <c r="C176" s="90" t="s">
        <v>260</v>
      </c>
      <c r="D176" s="91">
        <v>9</v>
      </c>
      <c r="E176" s="91">
        <v>10</v>
      </c>
      <c r="F176" s="91"/>
      <c r="G176" s="91">
        <v>1</v>
      </c>
      <c r="H176" s="91"/>
      <c r="I176" s="91"/>
      <c r="J176" s="91"/>
      <c r="K176" s="91"/>
      <c r="L176" s="91">
        <v>20</v>
      </c>
    </row>
    <row r="177" spans="1:12" s="4" customFormat="1" ht="15.75" customHeight="1" x14ac:dyDescent="0.2">
      <c r="A177" s="85" t="s">
        <v>67</v>
      </c>
      <c r="B177" s="86" t="s">
        <v>269</v>
      </c>
      <c r="C177" s="86" t="s">
        <v>261</v>
      </c>
      <c r="D177" s="87">
        <v>5</v>
      </c>
      <c r="E177" s="87">
        <v>4</v>
      </c>
      <c r="F177" s="87"/>
      <c r="G177" s="87">
        <v>5</v>
      </c>
      <c r="H177" s="87"/>
      <c r="I177" s="87"/>
      <c r="J177" s="87"/>
      <c r="K177" s="87"/>
      <c r="L177" s="9">
        <v>14</v>
      </c>
    </row>
    <row r="178" spans="1:12" s="4" customFormat="1" ht="15.75" customHeight="1" x14ac:dyDescent="0.2">
      <c r="A178" s="85" t="s">
        <v>67</v>
      </c>
      <c r="B178" s="86" t="s">
        <v>269</v>
      </c>
      <c r="C178" s="86" t="s">
        <v>262</v>
      </c>
      <c r="D178" s="88">
        <v>1</v>
      </c>
      <c r="E178" s="88">
        <v>4</v>
      </c>
      <c r="F178" s="88"/>
      <c r="G178" s="88"/>
      <c r="H178" s="88"/>
      <c r="I178" s="88"/>
      <c r="J178" s="88"/>
      <c r="K178" s="88"/>
      <c r="L178" s="9">
        <v>5</v>
      </c>
    </row>
    <row r="179" spans="1:12" s="4" customFormat="1" ht="15.75" customHeight="1" x14ac:dyDescent="0.2">
      <c r="A179" s="85" t="s">
        <v>67</v>
      </c>
      <c r="B179" s="86" t="s">
        <v>269</v>
      </c>
      <c r="C179" s="86" t="s">
        <v>263</v>
      </c>
      <c r="D179" s="87">
        <v>3</v>
      </c>
      <c r="E179" s="87">
        <v>3</v>
      </c>
      <c r="F179" s="87"/>
      <c r="G179" s="87">
        <v>2</v>
      </c>
      <c r="H179" s="87"/>
      <c r="I179" s="87"/>
      <c r="J179" s="87"/>
      <c r="K179" s="87"/>
      <c r="L179" s="9">
        <v>8</v>
      </c>
    </row>
    <row r="180" spans="1:12" s="4" customFormat="1" ht="15.75" customHeight="1" x14ac:dyDescent="0.2">
      <c r="A180" s="89" t="s">
        <v>67</v>
      </c>
      <c r="B180" s="20" t="s">
        <v>269</v>
      </c>
      <c r="C180" s="90" t="s">
        <v>260</v>
      </c>
      <c r="D180" s="91">
        <v>9</v>
      </c>
      <c r="E180" s="91">
        <v>11</v>
      </c>
      <c r="F180" s="91"/>
      <c r="G180" s="91">
        <v>7</v>
      </c>
      <c r="H180" s="91"/>
      <c r="I180" s="91"/>
      <c r="J180" s="91"/>
      <c r="K180" s="91"/>
      <c r="L180" s="91">
        <v>27</v>
      </c>
    </row>
    <row r="181" spans="1:12" s="4" customFormat="1" ht="15.75" customHeight="1" x14ac:dyDescent="0.2">
      <c r="A181" s="85" t="s">
        <v>67</v>
      </c>
      <c r="B181" s="86" t="s">
        <v>270</v>
      </c>
      <c r="C181" s="86" t="s">
        <v>261</v>
      </c>
      <c r="D181" s="88">
        <v>4</v>
      </c>
      <c r="E181" s="88">
        <v>7</v>
      </c>
      <c r="F181" s="88"/>
      <c r="G181" s="88">
        <v>2</v>
      </c>
      <c r="H181" s="88"/>
      <c r="I181" s="88"/>
      <c r="J181" s="88"/>
      <c r="K181" s="88">
        <v>1</v>
      </c>
      <c r="L181" s="9">
        <v>14</v>
      </c>
    </row>
    <row r="182" spans="1:12" s="4" customFormat="1" ht="15.75" customHeight="1" x14ac:dyDescent="0.2">
      <c r="A182" s="85" t="s">
        <v>67</v>
      </c>
      <c r="B182" s="86" t="s">
        <v>270</v>
      </c>
      <c r="C182" s="86" t="s">
        <v>262</v>
      </c>
      <c r="D182" s="87">
        <v>7</v>
      </c>
      <c r="E182" s="87">
        <v>5</v>
      </c>
      <c r="F182" s="87"/>
      <c r="G182" s="87"/>
      <c r="H182" s="87"/>
      <c r="I182" s="87"/>
      <c r="J182" s="87"/>
      <c r="K182" s="87"/>
      <c r="L182" s="9">
        <v>12</v>
      </c>
    </row>
    <row r="183" spans="1:12" s="4" customFormat="1" ht="15.75" customHeight="1" x14ac:dyDescent="0.2">
      <c r="A183" s="85" t="s">
        <v>67</v>
      </c>
      <c r="B183" s="86" t="s">
        <v>270</v>
      </c>
      <c r="C183" s="86" t="s">
        <v>263</v>
      </c>
      <c r="D183" s="88">
        <v>3</v>
      </c>
      <c r="E183" s="88">
        <v>3</v>
      </c>
      <c r="F183" s="88"/>
      <c r="G183" s="88">
        <v>1</v>
      </c>
      <c r="H183" s="88"/>
      <c r="I183" s="88"/>
      <c r="J183" s="88"/>
      <c r="K183" s="88"/>
      <c r="L183" s="9">
        <v>7</v>
      </c>
    </row>
    <row r="184" spans="1:12" s="4" customFormat="1" ht="15.75" customHeight="1" x14ac:dyDescent="0.2">
      <c r="A184" s="89" t="s">
        <v>67</v>
      </c>
      <c r="B184" s="20" t="s">
        <v>270</v>
      </c>
      <c r="C184" s="90" t="s">
        <v>260</v>
      </c>
      <c r="D184" s="91">
        <v>14</v>
      </c>
      <c r="E184" s="91">
        <v>15</v>
      </c>
      <c r="F184" s="91"/>
      <c r="G184" s="91">
        <v>3</v>
      </c>
      <c r="H184" s="91"/>
      <c r="I184" s="91"/>
      <c r="J184" s="91"/>
      <c r="K184" s="91">
        <v>1</v>
      </c>
      <c r="L184" s="91">
        <v>33</v>
      </c>
    </row>
    <row r="185" spans="1:12" s="4" customFormat="1" ht="15.75" customHeight="1" x14ac:dyDescent="0.2">
      <c r="A185" s="85" t="s">
        <v>67</v>
      </c>
      <c r="B185" s="86" t="s">
        <v>271</v>
      </c>
      <c r="C185" s="86" t="s">
        <v>261</v>
      </c>
      <c r="D185" s="87">
        <v>1</v>
      </c>
      <c r="E185" s="87">
        <v>3</v>
      </c>
      <c r="F185" s="87"/>
      <c r="G185" s="87"/>
      <c r="H185" s="87"/>
      <c r="I185" s="87"/>
      <c r="J185" s="87"/>
      <c r="K185" s="87">
        <v>1</v>
      </c>
      <c r="L185" s="9">
        <v>5</v>
      </c>
    </row>
    <row r="186" spans="1:12" s="4" customFormat="1" ht="15.75" customHeight="1" x14ac:dyDescent="0.2">
      <c r="A186" s="85" t="s">
        <v>67</v>
      </c>
      <c r="B186" s="86" t="s">
        <v>271</v>
      </c>
      <c r="C186" s="86" t="s">
        <v>262</v>
      </c>
      <c r="D186" s="88"/>
      <c r="E186" s="88"/>
      <c r="F186" s="88"/>
      <c r="G186" s="88"/>
      <c r="H186" s="88"/>
      <c r="I186" s="88"/>
      <c r="J186" s="88"/>
      <c r="K186" s="88"/>
      <c r="L186" s="9"/>
    </row>
    <row r="187" spans="1:12" s="4" customFormat="1" ht="15.75" customHeight="1" x14ac:dyDescent="0.2">
      <c r="A187" s="85" t="s">
        <v>67</v>
      </c>
      <c r="B187" s="86" t="s">
        <v>271</v>
      </c>
      <c r="C187" s="86" t="s">
        <v>263</v>
      </c>
      <c r="D187" s="87"/>
      <c r="E187" s="87"/>
      <c r="F187" s="87"/>
      <c r="G187" s="87"/>
      <c r="H187" s="87"/>
      <c r="I187" s="87"/>
      <c r="J187" s="87"/>
      <c r="K187" s="87"/>
      <c r="L187" s="9"/>
    </row>
    <row r="188" spans="1:12" s="4" customFormat="1" ht="15.75" customHeight="1" x14ac:dyDescent="0.2">
      <c r="A188" s="89" t="s">
        <v>67</v>
      </c>
      <c r="B188" s="20" t="s">
        <v>271</v>
      </c>
      <c r="C188" s="90" t="s">
        <v>260</v>
      </c>
      <c r="D188" s="91">
        <v>1</v>
      </c>
      <c r="E188" s="91">
        <v>3</v>
      </c>
      <c r="F188" s="91"/>
      <c r="G188" s="91"/>
      <c r="H188" s="91"/>
      <c r="I188" s="91"/>
      <c r="J188" s="91"/>
      <c r="K188" s="91">
        <v>1</v>
      </c>
      <c r="L188" s="91">
        <v>5</v>
      </c>
    </row>
    <row r="189" spans="1:12" s="4" customFormat="1" ht="15.75" customHeight="1" x14ac:dyDescent="0.2">
      <c r="A189" s="85" t="s">
        <v>67</v>
      </c>
      <c r="B189" s="86" t="s">
        <v>272</v>
      </c>
      <c r="C189" s="86" t="s">
        <v>261</v>
      </c>
      <c r="D189" s="88"/>
      <c r="E189" s="88">
        <v>13</v>
      </c>
      <c r="F189" s="88"/>
      <c r="G189" s="88">
        <v>8</v>
      </c>
      <c r="H189" s="88">
        <v>2</v>
      </c>
      <c r="I189" s="88"/>
      <c r="J189" s="88"/>
      <c r="K189" s="88">
        <v>4</v>
      </c>
      <c r="L189" s="9">
        <v>27</v>
      </c>
    </row>
    <row r="190" spans="1:12" s="4" customFormat="1" ht="15.75" customHeight="1" x14ac:dyDescent="0.2">
      <c r="A190" s="85" t="s">
        <v>67</v>
      </c>
      <c r="B190" s="86" t="s">
        <v>272</v>
      </c>
      <c r="C190" s="86" t="s">
        <v>262</v>
      </c>
      <c r="D190" s="87"/>
      <c r="E190" s="87">
        <v>2</v>
      </c>
      <c r="F190" s="87"/>
      <c r="G190" s="87">
        <v>3</v>
      </c>
      <c r="H190" s="87"/>
      <c r="I190" s="87"/>
      <c r="J190" s="87"/>
      <c r="K190" s="87"/>
      <c r="L190" s="9">
        <v>5</v>
      </c>
    </row>
    <row r="191" spans="1:12" s="4" customFormat="1" ht="15.75" customHeight="1" x14ac:dyDescent="0.2">
      <c r="A191" s="85" t="s">
        <v>67</v>
      </c>
      <c r="B191" s="86" t="s">
        <v>272</v>
      </c>
      <c r="C191" s="86" t="s">
        <v>263</v>
      </c>
      <c r="D191" s="88">
        <v>1</v>
      </c>
      <c r="E191" s="88">
        <v>2</v>
      </c>
      <c r="F191" s="88"/>
      <c r="G191" s="88">
        <v>1</v>
      </c>
      <c r="H191" s="88"/>
      <c r="I191" s="88"/>
      <c r="J191" s="88"/>
      <c r="K191" s="88"/>
      <c r="L191" s="9">
        <v>4</v>
      </c>
    </row>
    <row r="192" spans="1:12" s="4" customFormat="1" ht="15.75" customHeight="1" x14ac:dyDescent="0.2">
      <c r="A192" s="89" t="s">
        <v>67</v>
      </c>
      <c r="B192" s="20" t="s">
        <v>272</v>
      </c>
      <c r="C192" s="90" t="s">
        <v>260</v>
      </c>
      <c r="D192" s="91">
        <v>1</v>
      </c>
      <c r="E192" s="91">
        <v>17</v>
      </c>
      <c r="F192" s="91"/>
      <c r="G192" s="91">
        <v>12</v>
      </c>
      <c r="H192" s="91">
        <v>2</v>
      </c>
      <c r="I192" s="91"/>
      <c r="J192" s="91"/>
      <c r="K192" s="91">
        <v>4</v>
      </c>
      <c r="L192" s="91">
        <v>36</v>
      </c>
    </row>
    <row r="193" spans="1:12" s="4" customFormat="1" ht="15.75" customHeight="1" x14ac:dyDescent="0.2">
      <c r="A193" s="85" t="s">
        <v>67</v>
      </c>
      <c r="B193" s="86" t="s">
        <v>273</v>
      </c>
      <c r="C193" s="86" t="s">
        <v>261</v>
      </c>
      <c r="D193" s="87">
        <v>17</v>
      </c>
      <c r="E193" s="87">
        <v>51</v>
      </c>
      <c r="F193" s="87"/>
      <c r="G193" s="87">
        <v>79</v>
      </c>
      <c r="H193" s="87">
        <v>2</v>
      </c>
      <c r="I193" s="87"/>
      <c r="J193" s="87"/>
      <c r="K193" s="87">
        <v>41</v>
      </c>
      <c r="L193" s="9">
        <v>190</v>
      </c>
    </row>
    <row r="194" spans="1:12" s="4" customFormat="1" ht="15.75" customHeight="1" x14ac:dyDescent="0.2">
      <c r="A194" s="85" t="s">
        <v>67</v>
      </c>
      <c r="B194" s="86" t="s">
        <v>273</v>
      </c>
      <c r="C194" s="86" t="s">
        <v>262</v>
      </c>
      <c r="D194" s="88"/>
      <c r="E194" s="88"/>
      <c r="F194" s="88"/>
      <c r="G194" s="88">
        <v>1</v>
      </c>
      <c r="H194" s="88"/>
      <c r="I194" s="88"/>
      <c r="J194" s="88"/>
      <c r="K194" s="88"/>
      <c r="L194" s="9">
        <v>1</v>
      </c>
    </row>
    <row r="195" spans="1:12" s="4" customFormat="1" ht="15.75" customHeight="1" x14ac:dyDescent="0.2">
      <c r="A195" s="85" t="s">
        <v>67</v>
      </c>
      <c r="B195" s="86" t="s">
        <v>273</v>
      </c>
      <c r="C195" s="86" t="s">
        <v>263</v>
      </c>
      <c r="D195" s="87">
        <v>1</v>
      </c>
      <c r="E195" s="87">
        <v>1</v>
      </c>
      <c r="F195" s="87"/>
      <c r="G195" s="87"/>
      <c r="H195" s="87"/>
      <c r="I195" s="87"/>
      <c r="J195" s="87"/>
      <c r="K195" s="87">
        <v>1</v>
      </c>
      <c r="L195" s="9">
        <v>3</v>
      </c>
    </row>
    <row r="196" spans="1:12" s="4" customFormat="1" ht="15.75" customHeight="1" x14ac:dyDescent="0.2">
      <c r="A196" s="89" t="s">
        <v>67</v>
      </c>
      <c r="B196" s="20" t="s">
        <v>273</v>
      </c>
      <c r="C196" s="90" t="s">
        <v>260</v>
      </c>
      <c r="D196" s="91">
        <v>18</v>
      </c>
      <c r="E196" s="91">
        <v>52</v>
      </c>
      <c r="F196" s="91"/>
      <c r="G196" s="91">
        <v>80</v>
      </c>
      <c r="H196" s="91">
        <v>2</v>
      </c>
      <c r="I196" s="91"/>
      <c r="J196" s="91"/>
      <c r="K196" s="91">
        <v>42</v>
      </c>
      <c r="L196" s="91">
        <v>194</v>
      </c>
    </row>
    <row r="197" spans="1:12" s="4" customFormat="1" ht="15.75" customHeight="1" x14ac:dyDescent="0.2">
      <c r="A197" s="85" t="s">
        <v>67</v>
      </c>
      <c r="B197" s="86" t="s">
        <v>274</v>
      </c>
      <c r="C197" s="86" t="s">
        <v>261</v>
      </c>
      <c r="D197" s="88"/>
      <c r="E197" s="88"/>
      <c r="F197" s="88"/>
      <c r="G197" s="88"/>
      <c r="H197" s="88"/>
      <c r="I197" s="88"/>
      <c r="J197" s="88"/>
      <c r="K197" s="88"/>
      <c r="L197" s="9"/>
    </row>
    <row r="198" spans="1:12" s="4" customFormat="1" ht="15.75" customHeight="1" x14ac:dyDescent="0.2">
      <c r="A198" s="85" t="s">
        <v>67</v>
      </c>
      <c r="B198" s="86" t="s">
        <v>274</v>
      </c>
      <c r="C198" s="86" t="s">
        <v>263</v>
      </c>
      <c r="D198" s="87">
        <v>3</v>
      </c>
      <c r="E198" s="87"/>
      <c r="F198" s="87"/>
      <c r="G198" s="87"/>
      <c r="H198" s="87"/>
      <c r="I198" s="87"/>
      <c r="J198" s="87"/>
      <c r="K198" s="87"/>
      <c r="L198" s="9">
        <v>3</v>
      </c>
    </row>
    <row r="199" spans="1:12" s="4" customFormat="1" ht="15.75" customHeight="1" x14ac:dyDescent="0.2">
      <c r="A199" s="89" t="s">
        <v>67</v>
      </c>
      <c r="B199" s="20" t="s">
        <v>274</v>
      </c>
      <c r="C199" s="90" t="s">
        <v>260</v>
      </c>
      <c r="D199" s="91">
        <v>3</v>
      </c>
      <c r="E199" s="91"/>
      <c r="F199" s="91"/>
      <c r="G199" s="91"/>
      <c r="H199" s="91"/>
      <c r="I199" s="91"/>
      <c r="J199" s="91"/>
      <c r="K199" s="91"/>
      <c r="L199" s="91">
        <v>3</v>
      </c>
    </row>
    <row r="200" spans="1:12" s="4" customFormat="1" ht="15.75" customHeight="1" x14ac:dyDescent="0.2">
      <c r="A200" s="85" t="s">
        <v>67</v>
      </c>
      <c r="B200" s="86" t="s">
        <v>275</v>
      </c>
      <c r="C200" s="86" t="s">
        <v>261</v>
      </c>
      <c r="D200" s="88">
        <v>7</v>
      </c>
      <c r="E200" s="88">
        <v>6</v>
      </c>
      <c r="F200" s="88"/>
      <c r="G200" s="88">
        <v>13</v>
      </c>
      <c r="H200" s="88"/>
      <c r="I200" s="88"/>
      <c r="J200" s="88"/>
      <c r="K200" s="88">
        <v>1</v>
      </c>
      <c r="L200" s="9">
        <v>27</v>
      </c>
    </row>
    <row r="201" spans="1:12" s="4" customFormat="1" ht="15.75" customHeight="1" x14ac:dyDescent="0.2">
      <c r="A201" s="85" t="s">
        <v>67</v>
      </c>
      <c r="B201" s="86" t="s">
        <v>275</v>
      </c>
      <c r="C201" s="86" t="s">
        <v>262</v>
      </c>
      <c r="D201" s="87">
        <v>3</v>
      </c>
      <c r="E201" s="87">
        <v>2</v>
      </c>
      <c r="F201" s="87"/>
      <c r="G201" s="87">
        <v>2</v>
      </c>
      <c r="H201" s="87"/>
      <c r="I201" s="87"/>
      <c r="J201" s="87"/>
      <c r="K201" s="87"/>
      <c r="L201" s="9">
        <v>7</v>
      </c>
    </row>
    <row r="202" spans="1:12" s="4" customFormat="1" ht="15.75" customHeight="1" x14ac:dyDescent="0.2">
      <c r="A202" s="85" t="s">
        <v>67</v>
      </c>
      <c r="B202" s="86" t="s">
        <v>275</v>
      </c>
      <c r="C202" s="86" t="s">
        <v>263</v>
      </c>
      <c r="D202" s="88">
        <v>4</v>
      </c>
      <c r="E202" s="88">
        <v>4</v>
      </c>
      <c r="F202" s="88"/>
      <c r="G202" s="88">
        <v>12</v>
      </c>
      <c r="H202" s="88"/>
      <c r="I202" s="88"/>
      <c r="J202" s="88"/>
      <c r="K202" s="88"/>
      <c r="L202" s="9">
        <v>20</v>
      </c>
    </row>
    <row r="203" spans="1:12" s="4" customFormat="1" ht="15.75" customHeight="1" x14ac:dyDescent="0.2">
      <c r="A203" s="89" t="s">
        <v>67</v>
      </c>
      <c r="B203" s="20" t="s">
        <v>275</v>
      </c>
      <c r="C203" s="90" t="s">
        <v>260</v>
      </c>
      <c r="D203" s="91">
        <v>14</v>
      </c>
      <c r="E203" s="91">
        <v>12</v>
      </c>
      <c r="F203" s="91"/>
      <c r="G203" s="91">
        <v>27</v>
      </c>
      <c r="H203" s="91"/>
      <c r="I203" s="91"/>
      <c r="J203" s="91"/>
      <c r="K203" s="91">
        <v>1</v>
      </c>
      <c r="L203" s="91">
        <v>54</v>
      </c>
    </row>
    <row r="204" spans="1:12" s="4" customFormat="1" ht="15.75" customHeight="1" x14ac:dyDescent="0.2">
      <c r="A204" s="85" t="s">
        <v>67</v>
      </c>
      <c r="B204" s="86" t="s">
        <v>276</v>
      </c>
      <c r="C204" s="86" t="s">
        <v>261</v>
      </c>
      <c r="D204" s="87"/>
      <c r="E204" s="87">
        <v>1</v>
      </c>
      <c r="F204" s="87"/>
      <c r="G204" s="87"/>
      <c r="H204" s="87"/>
      <c r="I204" s="87"/>
      <c r="J204" s="87"/>
      <c r="K204" s="87"/>
      <c r="L204" s="9">
        <v>1</v>
      </c>
    </row>
    <row r="205" spans="1:12" s="4" customFormat="1" ht="15.75" customHeight="1" x14ac:dyDescent="0.2">
      <c r="A205" s="85" t="s">
        <v>67</v>
      </c>
      <c r="B205" s="86" t="s">
        <v>276</v>
      </c>
      <c r="C205" s="86" t="s">
        <v>262</v>
      </c>
      <c r="D205" s="88">
        <v>1</v>
      </c>
      <c r="E205" s="88">
        <v>1</v>
      </c>
      <c r="F205" s="88"/>
      <c r="G205" s="88"/>
      <c r="H205" s="88"/>
      <c r="I205" s="88"/>
      <c r="J205" s="88"/>
      <c r="K205" s="88"/>
      <c r="L205" s="9">
        <v>2</v>
      </c>
    </row>
    <row r="206" spans="1:12" s="4" customFormat="1" ht="15.75" customHeight="1" x14ac:dyDescent="0.2">
      <c r="A206" s="85" t="s">
        <v>67</v>
      </c>
      <c r="B206" s="86" t="s">
        <v>276</v>
      </c>
      <c r="C206" s="86" t="s">
        <v>263</v>
      </c>
      <c r="D206" s="87">
        <v>1</v>
      </c>
      <c r="E206" s="87"/>
      <c r="F206" s="87"/>
      <c r="G206" s="87"/>
      <c r="H206" s="87"/>
      <c r="I206" s="87"/>
      <c r="J206" s="87"/>
      <c r="K206" s="87"/>
      <c r="L206" s="9">
        <v>1</v>
      </c>
    </row>
    <row r="207" spans="1:12" s="4" customFormat="1" ht="15.75" customHeight="1" x14ac:dyDescent="0.2">
      <c r="A207" s="89" t="s">
        <v>67</v>
      </c>
      <c r="B207" s="20" t="s">
        <v>276</v>
      </c>
      <c r="C207" s="90" t="s">
        <v>260</v>
      </c>
      <c r="D207" s="91">
        <v>2</v>
      </c>
      <c r="E207" s="91">
        <v>2</v>
      </c>
      <c r="F207" s="91"/>
      <c r="G207" s="91"/>
      <c r="H207" s="91"/>
      <c r="I207" s="91"/>
      <c r="J207" s="91"/>
      <c r="K207" s="91"/>
      <c r="L207" s="91">
        <v>4</v>
      </c>
    </row>
    <row r="208" spans="1:12" s="4" customFormat="1" ht="15.75" customHeight="1" x14ac:dyDescent="0.2">
      <c r="A208" s="85" t="s">
        <v>67</v>
      </c>
      <c r="B208" s="86" t="s">
        <v>277</v>
      </c>
      <c r="C208" s="86" t="s">
        <v>261</v>
      </c>
      <c r="D208" s="88">
        <v>7</v>
      </c>
      <c r="E208" s="88">
        <v>5</v>
      </c>
      <c r="F208" s="88"/>
      <c r="G208" s="88">
        <v>2</v>
      </c>
      <c r="H208" s="88"/>
      <c r="I208" s="88"/>
      <c r="J208" s="88"/>
      <c r="K208" s="88"/>
      <c r="L208" s="9">
        <v>14</v>
      </c>
    </row>
    <row r="209" spans="1:12" s="4" customFormat="1" ht="15.75" customHeight="1" x14ac:dyDescent="0.2">
      <c r="A209" s="85" t="s">
        <v>67</v>
      </c>
      <c r="B209" s="86" t="s">
        <v>277</v>
      </c>
      <c r="C209" s="86" t="s">
        <v>262</v>
      </c>
      <c r="D209" s="87"/>
      <c r="E209" s="87"/>
      <c r="F209" s="87"/>
      <c r="G209" s="87"/>
      <c r="H209" s="87"/>
      <c r="I209" s="87"/>
      <c r="J209" s="87"/>
      <c r="K209" s="87"/>
      <c r="L209" s="9"/>
    </row>
    <row r="210" spans="1:12" s="4" customFormat="1" ht="15.75" customHeight="1" x14ac:dyDescent="0.2">
      <c r="A210" s="85" t="s">
        <v>67</v>
      </c>
      <c r="B210" s="86" t="s">
        <v>277</v>
      </c>
      <c r="C210" s="86" t="s">
        <v>263</v>
      </c>
      <c r="D210" s="88">
        <v>2</v>
      </c>
      <c r="E210" s="88">
        <v>3</v>
      </c>
      <c r="F210" s="88"/>
      <c r="G210" s="88">
        <v>1</v>
      </c>
      <c r="H210" s="88"/>
      <c r="I210" s="88"/>
      <c r="J210" s="88"/>
      <c r="K210" s="88"/>
      <c r="L210" s="9">
        <v>6</v>
      </c>
    </row>
    <row r="211" spans="1:12" s="4" customFormat="1" ht="15.75" customHeight="1" x14ac:dyDescent="0.2">
      <c r="A211" s="89" t="s">
        <v>67</v>
      </c>
      <c r="B211" s="20" t="s">
        <v>277</v>
      </c>
      <c r="C211" s="90" t="s">
        <v>260</v>
      </c>
      <c r="D211" s="91">
        <v>9</v>
      </c>
      <c r="E211" s="91">
        <v>8</v>
      </c>
      <c r="F211" s="91"/>
      <c r="G211" s="91">
        <v>3</v>
      </c>
      <c r="H211" s="91"/>
      <c r="I211" s="91"/>
      <c r="J211" s="91"/>
      <c r="K211" s="91"/>
      <c r="L211" s="91">
        <v>20</v>
      </c>
    </row>
    <row r="212" spans="1:12" s="4" customFormat="1" ht="15.75" customHeight="1" x14ac:dyDescent="0.2">
      <c r="A212" s="85" t="s">
        <v>67</v>
      </c>
      <c r="B212" s="86" t="s">
        <v>278</v>
      </c>
      <c r="C212" s="86" t="s">
        <v>261</v>
      </c>
      <c r="D212" s="87"/>
      <c r="E212" s="87"/>
      <c r="F212" s="87"/>
      <c r="G212" s="87"/>
      <c r="H212" s="87"/>
      <c r="I212" s="87"/>
      <c r="J212" s="87"/>
      <c r="K212" s="87"/>
      <c r="L212" s="9"/>
    </row>
    <row r="213" spans="1:12" s="4" customFormat="1" ht="15.75" customHeight="1" x14ac:dyDescent="0.2">
      <c r="A213" s="85" t="s">
        <v>67</v>
      </c>
      <c r="B213" s="86" t="s">
        <v>278</v>
      </c>
      <c r="C213" s="86" t="s">
        <v>262</v>
      </c>
      <c r="D213" s="88"/>
      <c r="E213" s="88"/>
      <c r="F213" s="88"/>
      <c r="G213" s="88"/>
      <c r="H213" s="88"/>
      <c r="I213" s="88"/>
      <c r="J213" s="88"/>
      <c r="K213" s="88"/>
      <c r="L213" s="9"/>
    </row>
    <row r="214" spans="1:12" s="4" customFormat="1" ht="15.75" customHeight="1" x14ac:dyDescent="0.2">
      <c r="A214" s="85" t="s">
        <v>67</v>
      </c>
      <c r="B214" s="86" t="s">
        <v>278</v>
      </c>
      <c r="C214" s="86" t="s">
        <v>263</v>
      </c>
      <c r="D214" s="87"/>
      <c r="E214" s="87"/>
      <c r="F214" s="87"/>
      <c r="G214" s="87"/>
      <c r="H214" s="87"/>
      <c r="I214" s="87"/>
      <c r="J214" s="87"/>
      <c r="K214" s="87"/>
      <c r="L214" s="9"/>
    </row>
    <row r="215" spans="1:12" s="4" customFormat="1" ht="15.75" customHeight="1" x14ac:dyDescent="0.2">
      <c r="A215" s="89" t="s">
        <v>67</v>
      </c>
      <c r="B215" s="20" t="s">
        <v>278</v>
      </c>
      <c r="C215" s="90" t="s">
        <v>260</v>
      </c>
      <c r="D215" s="91"/>
      <c r="E215" s="91"/>
      <c r="F215" s="91"/>
      <c r="G215" s="91"/>
      <c r="H215" s="91"/>
      <c r="I215" s="91"/>
      <c r="J215" s="91"/>
      <c r="K215" s="91"/>
      <c r="L215" s="91"/>
    </row>
    <row r="216" spans="1:12" s="4" customFormat="1" ht="15.75" customHeight="1" x14ac:dyDescent="0.2">
      <c r="A216" s="20" t="s">
        <v>279</v>
      </c>
      <c r="B216" s="96"/>
      <c r="C216" s="90" t="s">
        <v>260</v>
      </c>
      <c r="D216" s="91">
        <v>1854</v>
      </c>
      <c r="E216" s="91">
        <v>2674</v>
      </c>
      <c r="F216" s="91">
        <v>345</v>
      </c>
      <c r="G216" s="91">
        <v>2063</v>
      </c>
      <c r="H216" s="91">
        <v>253</v>
      </c>
      <c r="I216" s="91">
        <v>140</v>
      </c>
      <c r="J216" s="91"/>
      <c r="K216" s="91">
        <v>309</v>
      </c>
      <c r="L216" s="91">
        <v>7638</v>
      </c>
    </row>
    <row r="217" spans="1:12" s="55" customFormat="1" ht="11.25" x14ac:dyDescent="0.2"/>
    <row r="218" spans="1:12" s="55" customFormat="1" ht="11.25" x14ac:dyDescent="0.2"/>
    <row r="219" spans="1:12" s="56" customFormat="1" ht="11.25" x14ac:dyDescent="0.2"/>
    <row r="220" spans="1:12" s="56" customFormat="1" ht="11.25" x14ac:dyDescent="0.2"/>
    <row r="221" spans="1:12" s="56" customFormat="1" ht="11.25" x14ac:dyDescent="0.2"/>
    <row r="222" spans="1:12" s="56" customFormat="1" ht="11.25" x14ac:dyDescent="0.2"/>
  </sheetData>
  <autoFilter ref="A12:L216" xr:uid="{38732762-4928-49DD-B390-3E22F64A9ABD}"/>
  <mergeCells count="1">
    <mergeCell ref="A1:L1"/>
  </mergeCells>
  <pageMargins left="0.7" right="0.7" top="0.75" bottom="0.75" header="0.3" footer="0.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EAA4F-6295-4F5B-A4DC-5B78FEB43449}">
  <sheetPr>
    <tabColor theme="9" tint="0.79998168889431442"/>
  </sheetPr>
  <dimension ref="A1:O322"/>
  <sheetViews>
    <sheetView tabSelected="1" zoomScale="90" zoomScaleNormal="90" workbookViewId="0">
      <pane xSplit="3" ySplit="12" topLeftCell="D264" activePane="bottomRight" state="frozen"/>
      <selection pane="topRight" activeCell="D1" sqref="D1"/>
      <selection pane="bottomLeft" activeCell="A13" sqref="A13"/>
      <selection pane="bottomRight" activeCell="M59" sqref="M59"/>
    </sheetView>
  </sheetViews>
  <sheetFormatPr defaultRowHeight="12.75" x14ac:dyDescent="0.2"/>
  <cols>
    <col min="1" max="1" width="33.140625" customWidth="1"/>
    <col min="2" max="2" width="6.140625" customWidth="1"/>
    <col min="3" max="3" width="35.140625" customWidth="1"/>
    <col min="4" max="15" width="13.5703125" customWidth="1"/>
  </cols>
  <sheetData>
    <row r="1" spans="1:15" s="1" customFormat="1" ht="34.5" customHeight="1" x14ac:dyDescent="0.2">
      <c r="A1" s="103" t="s">
        <v>82</v>
      </c>
      <c r="B1" s="103"/>
      <c r="C1" s="103"/>
      <c r="D1" s="103"/>
      <c r="E1" s="103"/>
      <c r="F1" s="103"/>
      <c r="G1" s="103"/>
      <c r="H1" s="103"/>
      <c r="I1" s="103"/>
      <c r="J1" s="103"/>
      <c r="K1" s="103"/>
      <c r="L1" s="103"/>
      <c r="M1" s="103"/>
      <c r="N1" s="103"/>
      <c r="O1" s="103"/>
    </row>
    <row r="2" spans="1:15" s="1" customFormat="1" ht="15" customHeight="1" x14ac:dyDescent="0.2">
      <c r="A2" s="25" t="s">
        <v>83</v>
      </c>
      <c r="B2" s="25"/>
    </row>
    <row r="3" spans="1:15" s="1" customFormat="1" ht="15" customHeight="1" x14ac:dyDescent="0.2">
      <c r="A3" s="26" t="s">
        <v>1</v>
      </c>
      <c r="B3" s="27" t="s">
        <v>84</v>
      </c>
      <c r="C3" s="25"/>
      <c r="D3" s="25"/>
      <c r="E3" s="25"/>
      <c r="F3" s="25"/>
      <c r="G3" s="25"/>
      <c r="H3" s="25"/>
      <c r="I3"/>
      <c r="J3"/>
      <c r="K3"/>
      <c r="L3"/>
      <c r="M3"/>
      <c r="N3"/>
      <c r="O3"/>
    </row>
    <row r="4" spans="1:15" s="1" customFormat="1" ht="15" customHeight="1" x14ac:dyDescent="0.2">
      <c r="A4" s="26"/>
      <c r="B4" s="27" t="s">
        <v>85</v>
      </c>
      <c r="C4" s="25"/>
      <c r="D4" s="25"/>
      <c r="E4" s="25"/>
      <c r="F4" s="25"/>
      <c r="G4" s="25"/>
      <c r="H4" s="25"/>
      <c r="I4"/>
      <c r="J4"/>
      <c r="K4"/>
      <c r="L4"/>
      <c r="M4"/>
      <c r="N4"/>
      <c r="O4"/>
    </row>
    <row r="5" spans="1:15" s="1" customFormat="1" ht="15" customHeight="1" x14ac:dyDescent="0.2">
      <c r="A5" s="26" t="s">
        <v>86</v>
      </c>
      <c r="B5" s="28" t="s">
        <v>87</v>
      </c>
      <c r="I5"/>
      <c r="J5"/>
      <c r="K5"/>
      <c r="L5"/>
      <c r="M5"/>
      <c r="N5"/>
      <c r="O5"/>
    </row>
    <row r="6" spans="1:15" s="1" customFormat="1" ht="15" customHeight="1" x14ac:dyDescent="0.2">
      <c r="A6" s="29" t="s">
        <v>88</v>
      </c>
      <c r="B6" s="27" t="s">
        <v>89</v>
      </c>
      <c r="I6"/>
      <c r="J6"/>
      <c r="K6"/>
      <c r="L6"/>
      <c r="M6"/>
      <c r="N6"/>
      <c r="O6"/>
    </row>
    <row r="7" spans="1:15" s="1" customFormat="1" ht="15" customHeight="1" x14ac:dyDescent="0.2">
      <c r="A7" s="30"/>
      <c r="B7" s="27" t="s">
        <v>90</v>
      </c>
    </row>
    <row r="8" spans="1:15" s="1" customFormat="1" ht="15" customHeight="1" x14ac:dyDescent="0.2">
      <c r="A8" s="28" t="s">
        <v>91</v>
      </c>
      <c r="B8" s="27"/>
    </row>
    <row r="9" spans="1:15" s="1" customFormat="1" ht="15" customHeight="1" x14ac:dyDescent="0.2">
      <c r="A9" s="27" t="s">
        <v>92</v>
      </c>
      <c r="B9" s="27"/>
    </row>
    <row r="10" spans="1:15" s="1" customFormat="1" ht="8.1" customHeight="1" x14ac:dyDescent="0.2">
      <c r="A10" s="104"/>
      <c r="B10" s="104"/>
      <c r="C10" s="104"/>
      <c r="D10" s="104"/>
    </row>
    <row r="11" spans="1:15" s="1" customFormat="1" ht="24" customHeight="1" x14ac:dyDescent="0.2">
      <c r="D11" s="105" t="s">
        <v>19</v>
      </c>
      <c r="E11" s="106"/>
      <c r="F11" s="106"/>
      <c r="G11" s="107"/>
      <c r="H11" s="108" t="s">
        <v>20</v>
      </c>
      <c r="I11" s="106"/>
      <c r="J11" s="106"/>
      <c r="K11" s="107"/>
      <c r="L11" s="106" t="s">
        <v>21</v>
      </c>
      <c r="M11" s="106"/>
      <c r="N11" s="106"/>
      <c r="O11" s="109"/>
    </row>
    <row r="12" spans="1:15" s="1" customFormat="1" ht="41.45" customHeight="1" x14ac:dyDescent="0.2">
      <c r="D12" s="32" t="s">
        <v>93</v>
      </c>
      <c r="E12" s="32" t="s">
        <v>94</v>
      </c>
      <c r="F12" s="32" t="s">
        <v>95</v>
      </c>
      <c r="G12" s="33" t="s">
        <v>96</v>
      </c>
      <c r="H12" s="34" t="s">
        <v>93</v>
      </c>
      <c r="I12" s="32" t="s">
        <v>94</v>
      </c>
      <c r="J12" s="32" t="s">
        <v>95</v>
      </c>
      <c r="K12" s="33" t="s">
        <v>96</v>
      </c>
      <c r="L12" s="35" t="s">
        <v>93</v>
      </c>
      <c r="M12" s="32" t="s">
        <v>94</v>
      </c>
      <c r="N12" s="32" t="s">
        <v>95</v>
      </c>
      <c r="O12" s="32" t="s">
        <v>96</v>
      </c>
    </row>
    <row r="13" spans="1:15" s="1" customFormat="1" ht="19.7" customHeight="1" x14ac:dyDescent="0.2">
      <c r="A13" s="36" t="s">
        <v>97</v>
      </c>
      <c r="B13" s="37" t="s">
        <v>98</v>
      </c>
      <c r="C13" s="37" t="s">
        <v>97</v>
      </c>
      <c r="D13" s="38">
        <v>104.91500000000001</v>
      </c>
      <c r="E13" s="38">
        <v>3.0840000000000001</v>
      </c>
      <c r="F13" s="39">
        <v>100</v>
      </c>
      <c r="G13" s="39">
        <v>0</v>
      </c>
      <c r="H13" s="38">
        <v>97.28</v>
      </c>
      <c r="I13" s="38">
        <v>-7.6349999999999998</v>
      </c>
      <c r="J13" s="39">
        <v>100</v>
      </c>
      <c r="K13" s="39">
        <v>0</v>
      </c>
      <c r="L13" s="38">
        <v>90.414000000000001</v>
      </c>
      <c r="M13" s="38">
        <v>-6.8659999999999997</v>
      </c>
      <c r="N13" s="39">
        <v>57.9035005699794</v>
      </c>
      <c r="O13" s="39">
        <v>-42.0964994300206</v>
      </c>
    </row>
    <row r="14" spans="1:15" s="1" customFormat="1" ht="19.7" customHeight="1" x14ac:dyDescent="0.2">
      <c r="A14" s="40"/>
      <c r="B14" s="37" t="s">
        <v>99</v>
      </c>
      <c r="C14" s="37" t="s">
        <v>100</v>
      </c>
      <c r="D14" s="41"/>
      <c r="E14" s="41"/>
      <c r="F14" s="42"/>
      <c r="G14" s="42"/>
      <c r="H14" s="41"/>
      <c r="I14" s="41"/>
      <c r="J14" s="42"/>
      <c r="K14" s="42"/>
      <c r="L14" s="41">
        <v>65.731999999999999</v>
      </c>
      <c r="M14" s="41">
        <v>65.731999999999999</v>
      </c>
      <c r="N14" s="42">
        <v>42.0964994300206</v>
      </c>
      <c r="O14" s="42">
        <v>42.0964994300206</v>
      </c>
    </row>
    <row r="15" spans="1:15" s="1" customFormat="1" ht="19.7" customHeight="1" x14ac:dyDescent="0.2">
      <c r="A15" s="43" t="s">
        <v>101</v>
      </c>
      <c r="B15" s="44"/>
      <c r="C15" s="44"/>
      <c r="D15" s="45">
        <v>104.91500000000001</v>
      </c>
      <c r="E15" s="45">
        <v>3.0840000000000001</v>
      </c>
      <c r="F15" s="46">
        <v>100</v>
      </c>
      <c r="G15" s="47"/>
      <c r="H15" s="45">
        <v>97.28</v>
      </c>
      <c r="I15" s="45">
        <v>-7.6349999999999998</v>
      </c>
      <c r="J15" s="46">
        <v>100</v>
      </c>
      <c r="K15" s="47"/>
      <c r="L15" s="45">
        <v>156.14599999999999</v>
      </c>
      <c r="M15" s="45">
        <v>58.866</v>
      </c>
      <c r="N15" s="46">
        <v>100</v>
      </c>
      <c r="O15" s="47"/>
    </row>
    <row r="16" spans="1:15" s="1" customFormat="1" ht="11.1" customHeight="1" x14ac:dyDescent="0.2">
      <c r="A16" s="24"/>
      <c r="B16" s="24"/>
      <c r="C16" s="48"/>
      <c r="D16" s="24"/>
      <c r="E16" s="24"/>
      <c r="F16" s="48"/>
      <c r="G16" s="48"/>
      <c r="H16" s="24"/>
      <c r="I16" s="24"/>
      <c r="J16" s="48"/>
      <c r="K16" s="48"/>
      <c r="L16" s="24"/>
      <c r="M16" s="24"/>
      <c r="N16" s="48"/>
      <c r="O16" s="48"/>
    </row>
    <row r="17" spans="1:15" s="1" customFormat="1" ht="19.7" customHeight="1" x14ac:dyDescent="0.2">
      <c r="A17" s="36" t="s">
        <v>102</v>
      </c>
      <c r="B17" s="37" t="s">
        <v>98</v>
      </c>
      <c r="C17" s="37" t="s">
        <v>102</v>
      </c>
      <c r="D17" s="38">
        <v>55.665999999999997</v>
      </c>
      <c r="E17" s="38">
        <v>8.4990000000000006</v>
      </c>
      <c r="F17" s="39">
        <v>13.511460201800499</v>
      </c>
      <c r="G17" s="39">
        <v>2.79228069822679E-3</v>
      </c>
      <c r="H17" s="38">
        <v>59.2</v>
      </c>
      <c r="I17" s="38">
        <v>3.5339999999999998</v>
      </c>
      <c r="J17" s="39">
        <v>14.3513064052402</v>
      </c>
      <c r="K17" s="39">
        <v>0.839846203439642</v>
      </c>
      <c r="L17" s="38">
        <v>30.414000000000001</v>
      </c>
      <c r="M17" s="38">
        <v>-28.786000000000001</v>
      </c>
      <c r="N17" s="39">
        <v>6.4710087573722701</v>
      </c>
      <c r="O17" s="39">
        <v>-7.8802976478678897</v>
      </c>
    </row>
    <row r="18" spans="1:15" s="1" customFormat="1" ht="19.7" customHeight="1" x14ac:dyDescent="0.2">
      <c r="A18" s="40"/>
      <c r="B18" s="37" t="s">
        <v>99</v>
      </c>
      <c r="C18" s="37" t="s">
        <v>100</v>
      </c>
      <c r="D18" s="41"/>
      <c r="E18" s="41"/>
      <c r="F18" s="42"/>
      <c r="G18" s="42"/>
      <c r="H18" s="41"/>
      <c r="I18" s="41"/>
      <c r="J18" s="42"/>
      <c r="K18" s="42"/>
      <c r="L18" s="41">
        <v>65.731999999999999</v>
      </c>
      <c r="M18" s="41">
        <v>65.731999999999999</v>
      </c>
      <c r="N18" s="42">
        <v>13.985412890103101</v>
      </c>
      <c r="O18" s="42">
        <v>13.985412890103101</v>
      </c>
    </row>
    <row r="19" spans="1:15" s="1" customFormat="1" ht="19.7" customHeight="1" x14ac:dyDescent="0.2">
      <c r="A19" s="40"/>
      <c r="B19" s="37" t="s">
        <v>103</v>
      </c>
      <c r="C19" s="37" t="s">
        <v>102</v>
      </c>
      <c r="D19" s="38">
        <v>157.16399999999999</v>
      </c>
      <c r="E19" s="38">
        <v>12.664</v>
      </c>
      <c r="F19" s="39">
        <v>38.1474352595081</v>
      </c>
      <c r="G19" s="39">
        <v>-3.2374845912198</v>
      </c>
      <c r="H19" s="38">
        <v>163.33000000000001</v>
      </c>
      <c r="I19" s="38">
        <v>6.1660000000000004</v>
      </c>
      <c r="J19" s="39">
        <v>39.594575594052003</v>
      </c>
      <c r="K19" s="39">
        <v>1.44714033454387</v>
      </c>
      <c r="L19" s="38">
        <v>188.08099999999999</v>
      </c>
      <c r="M19" s="38">
        <v>24.751000000000001</v>
      </c>
      <c r="N19" s="39">
        <v>40.016893473247002</v>
      </c>
      <c r="O19" s="39">
        <v>0.42231787919506297</v>
      </c>
    </row>
    <row r="20" spans="1:15" s="1" customFormat="1" ht="19.7" customHeight="1" x14ac:dyDescent="0.2">
      <c r="A20" s="40"/>
      <c r="B20" s="37" t="s">
        <v>104</v>
      </c>
      <c r="C20" s="37" t="s">
        <v>105</v>
      </c>
      <c r="D20" s="41">
        <v>117.497</v>
      </c>
      <c r="E20" s="41">
        <v>33.167999999999999</v>
      </c>
      <c r="F20" s="42">
        <v>28.519312315074799</v>
      </c>
      <c r="G20" s="42">
        <v>4.36741677118534</v>
      </c>
      <c r="H20" s="41">
        <v>123.613</v>
      </c>
      <c r="I20" s="41">
        <v>6.1159999999999997</v>
      </c>
      <c r="J20" s="42">
        <v>29.966352004576901</v>
      </c>
      <c r="K20" s="42">
        <v>1.4470396895020601</v>
      </c>
      <c r="L20" s="41">
        <v>131.33000000000001</v>
      </c>
      <c r="M20" s="41">
        <v>7.7169999999999996</v>
      </c>
      <c r="N20" s="42">
        <v>27.9423153845499</v>
      </c>
      <c r="O20" s="42">
        <v>-2.0240366200269801</v>
      </c>
    </row>
    <row r="21" spans="1:15" s="1" customFormat="1" ht="19.7" customHeight="1" x14ac:dyDescent="0.2">
      <c r="A21" s="40"/>
      <c r="B21" s="37" t="s">
        <v>106</v>
      </c>
      <c r="C21" s="37" t="s">
        <v>107</v>
      </c>
      <c r="D21" s="38">
        <v>81.664000000000001</v>
      </c>
      <c r="E21" s="38">
        <v>8.4990000000000006</v>
      </c>
      <c r="F21" s="39">
        <v>19.821792223616502</v>
      </c>
      <c r="G21" s="39">
        <v>-1.1327244606637801</v>
      </c>
      <c r="H21" s="38">
        <v>66.363</v>
      </c>
      <c r="I21" s="38">
        <v>-15.301</v>
      </c>
      <c r="J21" s="39">
        <v>16.087765996131001</v>
      </c>
      <c r="K21" s="39">
        <v>-3.7340262274855598</v>
      </c>
      <c r="L21" s="38">
        <v>54.447000000000003</v>
      </c>
      <c r="M21" s="38">
        <v>-11.916</v>
      </c>
      <c r="N21" s="39">
        <v>11.584369494727699</v>
      </c>
      <c r="O21" s="39">
        <v>-4.5033965014032598</v>
      </c>
    </row>
    <row r="22" spans="1:15" s="1" customFormat="1" ht="19.7" customHeight="1" x14ac:dyDescent="0.2">
      <c r="A22" s="43" t="s">
        <v>101</v>
      </c>
      <c r="B22" s="44"/>
      <c r="C22" s="44"/>
      <c r="D22" s="45">
        <v>411.99099999999999</v>
      </c>
      <c r="E22" s="45">
        <v>62.83</v>
      </c>
      <c r="F22" s="46">
        <v>100</v>
      </c>
      <c r="G22" s="47"/>
      <c r="H22" s="45">
        <v>412.50599999999997</v>
      </c>
      <c r="I22" s="45">
        <v>0.51500000000000101</v>
      </c>
      <c r="J22" s="46">
        <v>100</v>
      </c>
      <c r="K22" s="47"/>
      <c r="L22" s="45">
        <v>470.00400000000002</v>
      </c>
      <c r="M22" s="45">
        <v>57.497999999999998</v>
      </c>
      <c r="N22" s="46">
        <v>100</v>
      </c>
      <c r="O22" s="47"/>
    </row>
    <row r="23" spans="1:15" s="1" customFormat="1" ht="11.1" customHeight="1" x14ac:dyDescent="0.2">
      <c r="A23" s="24"/>
      <c r="B23" s="24"/>
      <c r="C23" s="48"/>
      <c r="D23" s="24"/>
      <c r="E23" s="24"/>
      <c r="F23" s="48"/>
      <c r="G23" s="48"/>
      <c r="H23" s="24"/>
      <c r="I23" s="24"/>
      <c r="J23" s="48"/>
      <c r="K23" s="48"/>
      <c r="L23" s="24"/>
      <c r="M23" s="24"/>
      <c r="N23" s="48"/>
      <c r="O23" s="48"/>
    </row>
    <row r="24" spans="1:15" s="1" customFormat="1" ht="19.7" customHeight="1" x14ac:dyDescent="0.2">
      <c r="A24" s="36" t="s">
        <v>108</v>
      </c>
      <c r="B24" s="37" t="s">
        <v>98</v>
      </c>
      <c r="C24" s="37" t="s">
        <v>108</v>
      </c>
      <c r="D24" s="41">
        <v>663.72799999999995</v>
      </c>
      <c r="E24" s="41">
        <v>318.61700000000002</v>
      </c>
      <c r="F24" s="42">
        <v>23.4445380098451</v>
      </c>
      <c r="G24" s="42">
        <v>9.6356625990631493</v>
      </c>
      <c r="H24" s="41">
        <v>532.30499999999995</v>
      </c>
      <c r="I24" s="41">
        <v>-131.423</v>
      </c>
      <c r="J24" s="42">
        <v>19.214102578448401</v>
      </c>
      <c r="K24" s="42">
        <v>-4.2304354313966597</v>
      </c>
      <c r="L24" s="41">
        <v>434.726</v>
      </c>
      <c r="M24" s="41">
        <v>-97.578999999999994</v>
      </c>
      <c r="N24" s="42">
        <v>18.8227133741084</v>
      </c>
      <c r="O24" s="42">
        <v>-0.39138920434004698</v>
      </c>
    </row>
    <row r="25" spans="1:15" s="1" customFormat="1" ht="19.7" customHeight="1" x14ac:dyDescent="0.2">
      <c r="A25" s="40"/>
      <c r="B25" s="37" t="s">
        <v>99</v>
      </c>
      <c r="C25" s="37" t="s">
        <v>109</v>
      </c>
      <c r="D25" s="38">
        <v>209.279</v>
      </c>
      <c r="E25" s="38">
        <v>5.032</v>
      </c>
      <c r="F25" s="39">
        <v>7.39225928416817</v>
      </c>
      <c r="G25" s="39">
        <v>-0.78024572444059204</v>
      </c>
      <c r="H25" s="38">
        <v>174.74600000000001</v>
      </c>
      <c r="I25" s="38">
        <v>-34.533000000000001</v>
      </c>
      <c r="J25" s="39">
        <v>6.3076386078912403</v>
      </c>
      <c r="K25" s="39">
        <v>-1.0846206762769199</v>
      </c>
      <c r="L25" s="38">
        <v>122.66500000000001</v>
      </c>
      <c r="M25" s="38">
        <v>-52.081000000000003</v>
      </c>
      <c r="N25" s="39">
        <v>5.3111342225562899</v>
      </c>
      <c r="O25" s="39">
        <v>-0.996504385334958</v>
      </c>
    </row>
    <row r="26" spans="1:15" s="1" customFormat="1" ht="19.7" customHeight="1" x14ac:dyDescent="0.2">
      <c r="A26" s="40"/>
      <c r="B26" s="37" t="s">
        <v>110</v>
      </c>
      <c r="C26" s="37" t="s">
        <v>111</v>
      </c>
      <c r="D26" s="41">
        <v>626.59199999999998</v>
      </c>
      <c r="E26" s="41">
        <v>214.374</v>
      </c>
      <c r="F26" s="42">
        <v>22.132801329256601</v>
      </c>
      <c r="G26" s="42">
        <v>5.6387834507140697</v>
      </c>
      <c r="H26" s="41">
        <v>757.94399999999996</v>
      </c>
      <c r="I26" s="41">
        <v>131.352</v>
      </c>
      <c r="J26" s="42">
        <v>27.358776950657099</v>
      </c>
      <c r="K26" s="42">
        <v>5.2259756214004396</v>
      </c>
      <c r="L26" s="41">
        <v>606.69399999999996</v>
      </c>
      <c r="M26" s="41">
        <v>-151.25</v>
      </c>
      <c r="N26" s="42">
        <v>26.268562882807299</v>
      </c>
      <c r="O26" s="42">
        <v>-1.0902140678497401</v>
      </c>
    </row>
    <row r="27" spans="1:15" s="1" customFormat="1" ht="19.7" customHeight="1" x14ac:dyDescent="0.2">
      <c r="A27" s="40"/>
      <c r="B27" s="37" t="s">
        <v>103</v>
      </c>
      <c r="C27" s="37" t="s">
        <v>109</v>
      </c>
      <c r="D27" s="38">
        <v>134.61500000000001</v>
      </c>
      <c r="E27" s="38">
        <v>-31.05</v>
      </c>
      <c r="F27" s="39">
        <v>4.7549394996072101</v>
      </c>
      <c r="G27" s="39">
        <v>-1.87378964819506</v>
      </c>
      <c r="H27" s="38">
        <v>141.03</v>
      </c>
      <c r="I27" s="38">
        <v>6.415</v>
      </c>
      <c r="J27" s="39">
        <v>5.0906245228554701</v>
      </c>
      <c r="K27" s="39">
        <v>0.335685023248256</v>
      </c>
      <c r="L27" s="38">
        <v>83.665000000000006</v>
      </c>
      <c r="M27" s="38">
        <v>-57.365000000000002</v>
      </c>
      <c r="N27" s="39">
        <v>3.6225169749331201</v>
      </c>
      <c r="O27" s="39">
        <v>-1.46810754792235</v>
      </c>
    </row>
    <row r="28" spans="1:15" s="1" customFormat="1" ht="19.7" customHeight="1" x14ac:dyDescent="0.2">
      <c r="A28" s="40"/>
      <c r="B28" s="37" t="s">
        <v>112</v>
      </c>
      <c r="C28" s="37" t="s">
        <v>108</v>
      </c>
      <c r="D28" s="41">
        <v>297.56099999999998</v>
      </c>
      <c r="E28" s="41">
        <v>164.22900000000001</v>
      </c>
      <c r="F28" s="42">
        <v>10.5106009912909</v>
      </c>
      <c r="G28" s="42">
        <v>5.1756073913465803</v>
      </c>
      <c r="H28" s="41">
        <v>203.495</v>
      </c>
      <c r="I28" s="41">
        <v>-94.066000000000003</v>
      </c>
      <c r="J28" s="42">
        <v>7.34536366218871</v>
      </c>
      <c r="K28" s="42">
        <v>-3.1652373291021698</v>
      </c>
      <c r="L28" s="41">
        <v>160.66</v>
      </c>
      <c r="M28" s="41">
        <v>-42.835000000000001</v>
      </c>
      <c r="N28" s="42">
        <v>6.9562371026445398</v>
      </c>
      <c r="O28" s="42">
        <v>-0.38912655954416803</v>
      </c>
    </row>
    <row r="29" spans="1:15" s="1" customFormat="1" ht="19.7" customHeight="1" x14ac:dyDescent="0.2">
      <c r="A29" s="40"/>
      <c r="B29" s="37" t="s">
        <v>113</v>
      </c>
      <c r="C29" s="37" t="s">
        <v>111</v>
      </c>
      <c r="D29" s="38">
        <v>427.92599999999999</v>
      </c>
      <c r="E29" s="38">
        <v>-328.01299999999998</v>
      </c>
      <c r="F29" s="39">
        <v>15.1154198292086</v>
      </c>
      <c r="G29" s="39">
        <v>-15.1318555956578</v>
      </c>
      <c r="H29" s="38">
        <v>372.42899999999997</v>
      </c>
      <c r="I29" s="38">
        <v>-55.497</v>
      </c>
      <c r="J29" s="39">
        <v>13.4432120855317</v>
      </c>
      <c r="K29" s="39">
        <v>-1.6722077436768801</v>
      </c>
      <c r="L29" s="38">
        <v>338.07900000000001</v>
      </c>
      <c r="M29" s="38">
        <v>-34.35</v>
      </c>
      <c r="N29" s="39">
        <v>14.638103345107501</v>
      </c>
      <c r="O29" s="39">
        <v>1.1948912595757299</v>
      </c>
    </row>
    <row r="30" spans="1:15" s="1" customFormat="1" ht="19.7" customHeight="1" x14ac:dyDescent="0.2">
      <c r="A30" s="40"/>
      <c r="B30" s="37" t="s">
        <v>114</v>
      </c>
      <c r="C30" s="37" t="s">
        <v>109</v>
      </c>
      <c r="D30" s="41">
        <v>121.495</v>
      </c>
      <c r="E30" s="41">
        <v>-16.670000000000002</v>
      </c>
      <c r="F30" s="42">
        <v>4.2915081863445996</v>
      </c>
      <c r="G30" s="42">
        <v>-1.23686752793482</v>
      </c>
      <c r="H30" s="41">
        <v>89.665000000000006</v>
      </c>
      <c r="I30" s="41">
        <v>-31.83</v>
      </c>
      <c r="J30" s="42">
        <v>3.2365514276525298</v>
      </c>
      <c r="K30" s="42">
        <v>-1.0549567586920701</v>
      </c>
      <c r="L30" s="41">
        <v>170.87</v>
      </c>
      <c r="M30" s="49">
        <v>81.204999999999998</v>
      </c>
      <c r="N30" s="42">
        <v>7.3983084384966604</v>
      </c>
      <c r="O30" s="42">
        <v>4.1617570108441297</v>
      </c>
    </row>
    <row r="31" spans="1:15" s="1" customFormat="1" ht="19.7" customHeight="1" x14ac:dyDescent="0.2">
      <c r="A31" s="40"/>
      <c r="B31" s="37" t="s">
        <v>115</v>
      </c>
      <c r="C31" s="37" t="s">
        <v>116</v>
      </c>
      <c r="D31" s="38">
        <v>349.86</v>
      </c>
      <c r="E31" s="38">
        <v>5.34</v>
      </c>
      <c r="F31" s="39">
        <v>12.3579328702788</v>
      </c>
      <c r="G31" s="39">
        <v>-1.42729494489543</v>
      </c>
      <c r="H31" s="38">
        <v>498.77300000000002</v>
      </c>
      <c r="I31" s="38">
        <v>148.91300000000001</v>
      </c>
      <c r="J31" s="39">
        <v>18.003730164774801</v>
      </c>
      <c r="K31" s="39">
        <v>5.6457972944960204</v>
      </c>
      <c r="L31" s="38">
        <v>392.22300000000001</v>
      </c>
      <c r="M31" s="38">
        <v>-106.55</v>
      </c>
      <c r="N31" s="39">
        <v>16.9824236593461</v>
      </c>
      <c r="O31" s="39">
        <v>-1.0213065054286701</v>
      </c>
    </row>
    <row r="32" spans="1:15" s="1" customFormat="1" ht="19.7" customHeight="1" x14ac:dyDescent="0.2">
      <c r="A32" s="43" t="s">
        <v>101</v>
      </c>
      <c r="B32" s="44"/>
      <c r="C32" s="44"/>
      <c r="D32" s="45">
        <v>2831.056</v>
      </c>
      <c r="E32" s="45">
        <v>331.85899999999998</v>
      </c>
      <c r="F32" s="46">
        <v>100</v>
      </c>
      <c r="G32" s="47"/>
      <c r="H32" s="45">
        <v>2770.3870000000002</v>
      </c>
      <c r="I32" s="45">
        <v>-60.668999999999997</v>
      </c>
      <c r="J32" s="46">
        <v>100</v>
      </c>
      <c r="K32" s="47"/>
      <c r="L32" s="45">
        <v>2309.5819999999999</v>
      </c>
      <c r="M32" s="50">
        <v>-460.80500000000001</v>
      </c>
      <c r="N32" s="46">
        <v>99.999999999999901</v>
      </c>
      <c r="O32" s="47"/>
    </row>
    <row r="33" spans="1:15" s="1" customFormat="1" ht="11.1" customHeight="1" x14ac:dyDescent="0.2">
      <c r="A33" s="24"/>
      <c r="B33" s="24"/>
      <c r="C33" s="48"/>
      <c r="D33" s="24"/>
      <c r="E33" s="24"/>
      <c r="F33" s="48"/>
      <c r="G33" s="48"/>
      <c r="H33" s="24"/>
      <c r="I33" s="24"/>
      <c r="J33" s="48"/>
      <c r="K33" s="48"/>
      <c r="L33" s="24"/>
      <c r="M33" s="24"/>
      <c r="N33" s="48"/>
      <c r="O33" s="48"/>
    </row>
    <row r="34" spans="1:15" s="1" customFormat="1" ht="19.7" customHeight="1" x14ac:dyDescent="0.2">
      <c r="A34" s="36" t="s">
        <v>117</v>
      </c>
      <c r="B34" s="37" t="s">
        <v>98</v>
      </c>
      <c r="C34" s="37" t="s">
        <v>117</v>
      </c>
      <c r="D34" s="41">
        <v>80.995999999999995</v>
      </c>
      <c r="E34" s="41">
        <v>14.3</v>
      </c>
      <c r="F34" s="42">
        <v>5.85521012929087</v>
      </c>
      <c r="G34" s="42">
        <v>-3.3390639363294602E-2</v>
      </c>
      <c r="H34" s="41">
        <v>84.414000000000001</v>
      </c>
      <c r="I34" s="41">
        <v>3.4180000000000001</v>
      </c>
      <c r="J34" s="42">
        <v>5.9656537102473504</v>
      </c>
      <c r="K34" s="42">
        <v>0.11044358095647901</v>
      </c>
      <c r="L34" s="41">
        <v>83.912000000000006</v>
      </c>
      <c r="M34" s="41">
        <v>-0.502</v>
      </c>
      <c r="N34" s="42">
        <v>6.5701666266040402</v>
      </c>
      <c r="O34" s="42">
        <v>0.60451291635668702</v>
      </c>
    </row>
    <row r="35" spans="1:15" s="1" customFormat="1" ht="19.7" customHeight="1" x14ac:dyDescent="0.2">
      <c r="A35" s="40"/>
      <c r="B35" s="37" t="s">
        <v>99</v>
      </c>
      <c r="C35" s="37" t="s">
        <v>117</v>
      </c>
      <c r="D35" s="38">
        <v>92.614999999999995</v>
      </c>
      <c r="E35" s="38">
        <v>7.085</v>
      </c>
      <c r="F35" s="39">
        <v>6.6951489718538504</v>
      </c>
      <c r="G35" s="39">
        <v>-0.85630874289652503</v>
      </c>
      <c r="H35" s="38">
        <v>111.247</v>
      </c>
      <c r="I35" s="38">
        <v>18.632000000000001</v>
      </c>
      <c r="J35" s="39">
        <v>7.8619787985865699</v>
      </c>
      <c r="K35" s="39">
        <v>1.1668298267327299</v>
      </c>
      <c r="L35" s="38">
        <v>87.748000000000005</v>
      </c>
      <c r="M35" s="38">
        <v>-23.498999999999999</v>
      </c>
      <c r="N35" s="39">
        <v>6.8705188906384196</v>
      </c>
      <c r="O35" s="39">
        <v>-0.99145990794815497</v>
      </c>
    </row>
    <row r="36" spans="1:15" s="1" customFormat="1" ht="19.7" customHeight="1" x14ac:dyDescent="0.2">
      <c r="A36" s="40"/>
      <c r="B36" s="37" t="s">
        <v>110</v>
      </c>
      <c r="C36" s="37" t="s">
        <v>117</v>
      </c>
      <c r="D36" s="41">
        <v>243.946</v>
      </c>
      <c r="E36" s="41">
        <v>7.4470000000000001</v>
      </c>
      <c r="F36" s="42">
        <v>17.634884317744</v>
      </c>
      <c r="G36" s="42">
        <v>-3.2456511444417799</v>
      </c>
      <c r="H36" s="41">
        <v>238.08099999999999</v>
      </c>
      <c r="I36" s="41">
        <v>-5.8650000000000002</v>
      </c>
      <c r="J36" s="42">
        <v>16.8255123674912</v>
      </c>
      <c r="K36" s="42">
        <v>-0.80937195025280295</v>
      </c>
      <c r="L36" s="41">
        <v>263.99799999999999</v>
      </c>
      <c r="M36" s="41">
        <v>25.917000000000002</v>
      </c>
      <c r="N36" s="42">
        <v>20.670593587212899</v>
      </c>
      <c r="O36" s="42">
        <v>3.8450812197217799</v>
      </c>
    </row>
    <row r="37" spans="1:15" s="1" customFormat="1" ht="19.7" customHeight="1" x14ac:dyDescent="0.2">
      <c r="A37" s="40"/>
      <c r="B37" s="37" t="s">
        <v>103</v>
      </c>
      <c r="C37" s="37" t="s">
        <v>117</v>
      </c>
      <c r="D37" s="38">
        <v>440.43</v>
      </c>
      <c r="E37" s="38">
        <v>54.767000000000003</v>
      </c>
      <c r="F37" s="39">
        <v>31.838735212153399</v>
      </c>
      <c r="G37" s="39">
        <v>-2.2115142517045498</v>
      </c>
      <c r="H37" s="38">
        <v>418.61500000000001</v>
      </c>
      <c r="I37" s="38">
        <v>-21.815000000000001</v>
      </c>
      <c r="J37" s="39">
        <v>29.584098939929302</v>
      </c>
      <c r="K37" s="39">
        <v>-2.25463627222409</v>
      </c>
      <c r="L37" s="38">
        <v>333.03199999999998</v>
      </c>
      <c r="M37" s="38">
        <v>-85.582999999999998</v>
      </c>
      <c r="N37" s="39">
        <v>26.075838163685699</v>
      </c>
      <c r="O37" s="39">
        <v>-3.50826077624362</v>
      </c>
    </row>
    <row r="38" spans="1:15" s="1" customFormat="1" ht="19.7" customHeight="1" x14ac:dyDescent="0.2">
      <c r="A38" s="40"/>
      <c r="B38" s="37" t="s">
        <v>114</v>
      </c>
      <c r="C38" s="37" t="s">
        <v>117</v>
      </c>
      <c r="D38" s="41">
        <v>189.24799999999999</v>
      </c>
      <c r="E38" s="41">
        <v>12.336</v>
      </c>
      <c r="F38" s="42">
        <v>13.6807596245251</v>
      </c>
      <c r="G38" s="42">
        <v>-1.9388298438709399</v>
      </c>
      <c r="H38" s="41">
        <v>391.36200000000002</v>
      </c>
      <c r="I38" s="41">
        <v>202.114</v>
      </c>
      <c r="J38" s="42">
        <v>27.658091872791498</v>
      </c>
      <c r="K38" s="42">
        <v>13.9773322482664</v>
      </c>
      <c r="L38" s="41">
        <v>341.97800000000001</v>
      </c>
      <c r="M38" s="41">
        <v>-49.384</v>
      </c>
      <c r="N38" s="42">
        <v>26.776294721050601</v>
      </c>
      <c r="O38" s="42">
        <v>-0.88179715174095097</v>
      </c>
    </row>
    <row r="39" spans="1:15" s="1" customFormat="1" ht="19.7" customHeight="1" x14ac:dyDescent="0.2">
      <c r="A39" s="40"/>
      <c r="B39" s="37" t="s">
        <v>106</v>
      </c>
      <c r="C39" s="37" t="s">
        <v>117</v>
      </c>
      <c r="D39" s="38">
        <v>336.08</v>
      </c>
      <c r="E39" s="38">
        <v>154.751</v>
      </c>
      <c r="F39" s="39">
        <v>24.2952617444328</v>
      </c>
      <c r="G39" s="39">
        <v>8.2856946222771501</v>
      </c>
      <c r="H39" s="38">
        <v>171.28100000000001</v>
      </c>
      <c r="I39" s="38">
        <v>-164.79900000000001</v>
      </c>
      <c r="J39" s="39">
        <v>12.104664310954099</v>
      </c>
      <c r="K39" s="39">
        <v>-12.1905974334787</v>
      </c>
      <c r="L39" s="38">
        <v>166.499</v>
      </c>
      <c r="M39" s="38">
        <v>-4.782</v>
      </c>
      <c r="N39" s="39">
        <v>13.0365880108083</v>
      </c>
      <c r="O39" s="39">
        <v>0.93192369985422596</v>
      </c>
    </row>
    <row r="40" spans="1:15" s="1" customFormat="1" ht="19.7" customHeight="1" x14ac:dyDescent="0.2">
      <c r="A40" s="43" t="s">
        <v>101</v>
      </c>
      <c r="B40" s="44"/>
      <c r="C40" s="44"/>
      <c r="D40" s="45">
        <v>1383.3150000000001</v>
      </c>
      <c r="E40" s="45">
        <v>250.68600000000001</v>
      </c>
      <c r="F40" s="46">
        <v>100</v>
      </c>
      <c r="G40" s="47"/>
      <c r="H40" s="45">
        <v>1415</v>
      </c>
      <c r="I40" s="45">
        <v>31.684999999999999</v>
      </c>
      <c r="J40" s="46">
        <v>100</v>
      </c>
      <c r="K40" s="47"/>
      <c r="L40" s="45">
        <v>1277.1669999999999</v>
      </c>
      <c r="M40" s="50">
        <v>-137.833</v>
      </c>
      <c r="N40" s="46">
        <v>100</v>
      </c>
      <c r="O40" s="47"/>
    </row>
    <row r="41" spans="1:15" s="1" customFormat="1" ht="11.1" customHeight="1" x14ac:dyDescent="0.2">
      <c r="A41" s="24"/>
      <c r="B41" s="24"/>
      <c r="C41" s="48"/>
      <c r="D41" s="24"/>
      <c r="E41" s="24"/>
      <c r="F41" s="48"/>
      <c r="G41" s="48"/>
      <c r="H41" s="24"/>
      <c r="I41" s="24"/>
      <c r="J41" s="48"/>
      <c r="K41" s="48"/>
      <c r="L41" s="24"/>
      <c r="M41" s="24"/>
      <c r="N41" s="48"/>
      <c r="O41" s="48"/>
    </row>
    <row r="42" spans="1:15" s="1" customFormat="1" ht="19.7" customHeight="1" x14ac:dyDescent="0.2">
      <c r="A42" s="36" t="s">
        <v>118</v>
      </c>
      <c r="B42" s="37" t="s">
        <v>98</v>
      </c>
      <c r="C42" s="37" t="s">
        <v>118</v>
      </c>
      <c r="D42" s="41">
        <v>201.58</v>
      </c>
      <c r="E42" s="41">
        <v>3.9169999999999998</v>
      </c>
      <c r="F42" s="42">
        <v>13.811125088041001</v>
      </c>
      <c r="G42" s="42">
        <v>5.8542347896963101</v>
      </c>
      <c r="H42" s="41">
        <v>163.197</v>
      </c>
      <c r="I42" s="41">
        <v>-38.383000000000003</v>
      </c>
      <c r="J42" s="42">
        <v>11.431795686519299</v>
      </c>
      <c r="K42" s="42">
        <v>-2.3793294015216899</v>
      </c>
      <c r="L42" s="41">
        <v>142.12100000000001</v>
      </c>
      <c r="M42" s="41">
        <v>-21.076000000000001</v>
      </c>
      <c r="N42" s="42">
        <v>8.20661444312403</v>
      </c>
      <c r="O42" s="42">
        <v>-3.2251812433952298</v>
      </c>
    </row>
    <row r="43" spans="1:15" s="1" customFormat="1" ht="19.7" customHeight="1" x14ac:dyDescent="0.2">
      <c r="A43" s="40"/>
      <c r="B43" s="37" t="s">
        <v>98</v>
      </c>
      <c r="C43" s="37" t="s">
        <v>119</v>
      </c>
      <c r="D43" s="38"/>
      <c r="E43" s="38"/>
      <c r="F43" s="39"/>
      <c r="G43" s="39"/>
      <c r="H43" s="38">
        <v>88.581000000000003</v>
      </c>
      <c r="I43" s="38">
        <v>88.581000000000003</v>
      </c>
      <c r="J43" s="39">
        <v>6.2050153722651897</v>
      </c>
      <c r="K43" s="39">
        <v>6.2050153722651897</v>
      </c>
      <c r="L43" s="38">
        <v>67.917000000000002</v>
      </c>
      <c r="M43" s="38">
        <v>-20.664000000000001</v>
      </c>
      <c r="N43" s="39">
        <v>3.9217894127796402</v>
      </c>
      <c r="O43" s="39">
        <v>-2.28322595948555</v>
      </c>
    </row>
    <row r="44" spans="1:15" s="1" customFormat="1" ht="19.7" customHeight="1" x14ac:dyDescent="0.2">
      <c r="A44" s="40"/>
      <c r="B44" s="37" t="s">
        <v>99</v>
      </c>
      <c r="C44" s="37" t="s">
        <v>120</v>
      </c>
      <c r="D44" s="41">
        <v>125.416</v>
      </c>
      <c r="E44" s="41">
        <v>2.75</v>
      </c>
      <c r="F44" s="42">
        <v>8.5927972221537008</v>
      </c>
      <c r="G44" s="42">
        <v>3.6548983471151599</v>
      </c>
      <c r="H44" s="41">
        <v>123.83199999999999</v>
      </c>
      <c r="I44" s="41">
        <v>-1.5840000000000001</v>
      </c>
      <c r="J44" s="42">
        <v>8.6743146225301508</v>
      </c>
      <c r="K44" s="42">
        <v>8.1517400376448307E-2</v>
      </c>
      <c r="L44" s="41">
        <v>106.416</v>
      </c>
      <c r="M44" s="41">
        <v>-17.416</v>
      </c>
      <c r="N44" s="42">
        <v>6.14487009364899</v>
      </c>
      <c r="O44" s="42">
        <v>-2.5294445288811702</v>
      </c>
    </row>
    <row r="45" spans="1:15" s="1" customFormat="1" ht="19.7" customHeight="1" x14ac:dyDescent="0.2">
      <c r="A45" s="40"/>
      <c r="B45" s="37" t="s">
        <v>110</v>
      </c>
      <c r="C45" s="37" t="s">
        <v>120</v>
      </c>
      <c r="D45" s="38">
        <v>103.16500000000001</v>
      </c>
      <c r="E45" s="38">
        <v>-17.748000000000001</v>
      </c>
      <c r="F45" s="39">
        <v>7.0682841537243002</v>
      </c>
      <c r="G45" s="39">
        <v>2.2009519942217901</v>
      </c>
      <c r="H45" s="38">
        <v>113.25</v>
      </c>
      <c r="I45" s="38">
        <v>10.085000000000001</v>
      </c>
      <c r="J45" s="39">
        <v>7.9330555187798</v>
      </c>
      <c r="K45" s="39">
        <v>0.86477136505549801</v>
      </c>
      <c r="L45" s="38">
        <v>122.581</v>
      </c>
      <c r="M45" s="38">
        <v>9.3309999999999995</v>
      </c>
      <c r="N45" s="39">
        <v>7.0782995127573498</v>
      </c>
      <c r="O45" s="39">
        <v>-0.85475600602244906</v>
      </c>
    </row>
    <row r="46" spans="1:15" s="1" customFormat="1" ht="19.7" customHeight="1" x14ac:dyDescent="0.2">
      <c r="A46" s="40"/>
      <c r="B46" s="37" t="s">
        <v>103</v>
      </c>
      <c r="C46" s="37" t="s">
        <v>120</v>
      </c>
      <c r="D46" s="41">
        <v>206.41300000000001</v>
      </c>
      <c r="E46" s="41">
        <v>5.9980000000000002</v>
      </c>
      <c r="F46" s="42">
        <v>14.142254999493</v>
      </c>
      <c r="G46" s="42">
        <v>6.0745834112709103</v>
      </c>
      <c r="H46" s="41">
        <v>184.779</v>
      </c>
      <c r="I46" s="41">
        <v>-21.634</v>
      </c>
      <c r="J46" s="42">
        <v>12.9435943991577</v>
      </c>
      <c r="K46" s="42">
        <v>-1.19866060033526</v>
      </c>
      <c r="L46" s="41">
        <v>193.44800000000001</v>
      </c>
      <c r="M46" s="41">
        <v>8.6690000000000005</v>
      </c>
      <c r="N46" s="42">
        <v>11.170433298340599</v>
      </c>
      <c r="O46" s="42">
        <v>-1.7731611008171699</v>
      </c>
    </row>
    <row r="47" spans="1:15" s="1" customFormat="1" ht="19.7" customHeight="1" x14ac:dyDescent="0.2">
      <c r="A47" s="40"/>
      <c r="B47" s="37" t="s">
        <v>112</v>
      </c>
      <c r="C47" s="37" t="s">
        <v>120</v>
      </c>
      <c r="D47" s="38">
        <v>145.499</v>
      </c>
      <c r="E47" s="38">
        <v>3.2509999999999999</v>
      </c>
      <c r="F47" s="39">
        <v>9.9687711538092607</v>
      </c>
      <c r="G47" s="39">
        <v>4.2426022139523898</v>
      </c>
      <c r="H47" s="38">
        <v>123.86499999999999</v>
      </c>
      <c r="I47" s="38">
        <v>-21.634</v>
      </c>
      <c r="J47" s="39">
        <v>8.6766262413568196</v>
      </c>
      <c r="K47" s="39">
        <v>-1.29214491245244</v>
      </c>
      <c r="L47" s="38">
        <v>154.16399999999999</v>
      </c>
      <c r="M47" s="38">
        <v>30.298999999999999</v>
      </c>
      <c r="N47" s="39">
        <v>8.9020236911489103</v>
      </c>
      <c r="O47" s="39">
        <v>0.22539744979208701</v>
      </c>
    </row>
    <row r="48" spans="1:15" s="1" customFormat="1" ht="19.7" customHeight="1" x14ac:dyDescent="0.2">
      <c r="A48" s="40"/>
      <c r="B48" s="37" t="s">
        <v>112</v>
      </c>
      <c r="C48" s="37" t="s">
        <v>121</v>
      </c>
      <c r="D48" s="41">
        <v>185.53399999999999</v>
      </c>
      <c r="E48" s="41">
        <v>22.952999999999999</v>
      </c>
      <c r="F48" s="42">
        <v>12.7117436357009</v>
      </c>
      <c r="G48" s="42">
        <v>6.16707325431861</v>
      </c>
      <c r="H48" s="41">
        <v>185.83099999999999</v>
      </c>
      <c r="I48" s="41">
        <v>0.29699999999999999</v>
      </c>
      <c r="J48" s="42">
        <v>13.0172860053896</v>
      </c>
      <c r="K48" s="42">
        <v>0.305542369688659</v>
      </c>
      <c r="L48" s="41"/>
      <c r="M48" s="41">
        <v>-185.83099999999999</v>
      </c>
      <c r="N48" s="42"/>
      <c r="O48" s="42">
        <v>-13.0172860053896</v>
      </c>
    </row>
    <row r="49" spans="1:15" s="1" customFormat="1" ht="19.7" customHeight="1" x14ac:dyDescent="0.2">
      <c r="A49" s="40"/>
      <c r="B49" s="37" t="s">
        <v>112</v>
      </c>
      <c r="C49" s="37" t="s">
        <v>122</v>
      </c>
      <c r="D49" s="38">
        <v>157.99799999999999</v>
      </c>
      <c r="E49" s="38">
        <v>-13.082000000000001</v>
      </c>
      <c r="F49" s="39">
        <v>10.8251321642043</v>
      </c>
      <c r="G49" s="39">
        <v>3.93833598970118</v>
      </c>
      <c r="H49" s="38">
        <v>116.41200000000001</v>
      </c>
      <c r="I49" s="38">
        <v>-41.585999999999999</v>
      </c>
      <c r="J49" s="39">
        <v>8.1545506318074494</v>
      </c>
      <c r="K49" s="39">
        <v>-2.6705815323967999</v>
      </c>
      <c r="L49" s="38">
        <v>126.916</v>
      </c>
      <c r="M49" s="38">
        <v>10.504</v>
      </c>
      <c r="N49" s="39">
        <v>7.3286191249958099</v>
      </c>
      <c r="O49" s="39">
        <v>-0.82593150681163796</v>
      </c>
    </row>
    <row r="50" spans="1:15" s="1" customFormat="1" ht="19.7" customHeight="1" x14ac:dyDescent="0.2">
      <c r="A50" s="40"/>
      <c r="B50" s="37" t="s">
        <v>113</v>
      </c>
      <c r="C50" s="37" t="s">
        <v>120</v>
      </c>
      <c r="D50" s="41">
        <v>187.99700000000001</v>
      </c>
      <c r="E50" s="41">
        <v>-1009.617</v>
      </c>
      <c r="F50" s="42">
        <v>12.880494509259</v>
      </c>
      <c r="G50" s="42">
        <v>-35.329252473037698</v>
      </c>
      <c r="H50" s="41">
        <v>253.41200000000001</v>
      </c>
      <c r="I50" s="41">
        <v>65.415000000000006</v>
      </c>
      <c r="J50" s="42">
        <v>17.751271215231998</v>
      </c>
      <c r="K50" s="42">
        <v>4.8707767059729896</v>
      </c>
      <c r="L50" s="41">
        <v>760.02499999999998</v>
      </c>
      <c r="M50" s="49">
        <v>506.613</v>
      </c>
      <c r="N50" s="42">
        <v>43.8867735389939</v>
      </c>
      <c r="O50" s="42">
        <v>26.135502323761798</v>
      </c>
    </row>
    <row r="51" spans="1:15" s="1" customFormat="1" ht="19.7" customHeight="1" x14ac:dyDescent="0.2">
      <c r="A51" s="40"/>
      <c r="B51" s="37" t="s">
        <v>114</v>
      </c>
      <c r="C51" s="37" t="s">
        <v>123</v>
      </c>
      <c r="D51" s="38">
        <v>145.946</v>
      </c>
      <c r="E51" s="38">
        <v>-23.047999999999998</v>
      </c>
      <c r="F51" s="39">
        <v>9.9993970736145705</v>
      </c>
      <c r="G51" s="39">
        <v>3.1965724727613298</v>
      </c>
      <c r="H51" s="38">
        <v>74.412000000000006</v>
      </c>
      <c r="I51" s="38">
        <v>-71.534000000000006</v>
      </c>
      <c r="J51" s="39">
        <v>5.2124903069619597</v>
      </c>
      <c r="K51" s="39">
        <v>-4.7869067666526099</v>
      </c>
      <c r="L51" s="38">
        <v>58.198</v>
      </c>
      <c r="M51" s="38">
        <v>-16.213999999999999</v>
      </c>
      <c r="N51" s="39">
        <v>3.3605768842108699</v>
      </c>
      <c r="O51" s="39">
        <v>-1.8519134227511</v>
      </c>
    </row>
    <row r="52" spans="1:15" s="1" customFormat="1" ht="19.7" customHeight="1" x14ac:dyDescent="0.2">
      <c r="A52" s="43" t="s">
        <v>101</v>
      </c>
      <c r="B52" s="44"/>
      <c r="C52" s="44"/>
      <c r="D52" s="45">
        <v>1459.548</v>
      </c>
      <c r="E52" s="45">
        <v>-1024.626</v>
      </c>
      <c r="F52" s="46">
        <v>100</v>
      </c>
      <c r="G52" s="47"/>
      <c r="H52" s="45">
        <v>1427.5709999999999</v>
      </c>
      <c r="I52" s="45">
        <v>-31.977</v>
      </c>
      <c r="J52" s="46">
        <v>99.999999999999901</v>
      </c>
      <c r="K52" s="47"/>
      <c r="L52" s="45">
        <v>1731.7860000000001</v>
      </c>
      <c r="M52" s="50">
        <v>304.21499999999997</v>
      </c>
      <c r="N52" s="46">
        <v>100</v>
      </c>
      <c r="O52" s="47"/>
    </row>
    <row r="53" spans="1:15" s="1" customFormat="1" ht="11.1" customHeight="1" x14ac:dyDescent="0.2">
      <c r="A53" s="24"/>
      <c r="B53" s="24"/>
      <c r="C53" s="48"/>
      <c r="D53" s="24"/>
      <c r="E53" s="24"/>
      <c r="F53" s="48"/>
      <c r="G53" s="48"/>
      <c r="H53" s="24"/>
      <c r="I53" s="24"/>
      <c r="J53" s="48"/>
      <c r="K53" s="48"/>
      <c r="L53" s="24"/>
      <c r="M53" s="24"/>
      <c r="N53" s="48"/>
      <c r="O53" s="48"/>
    </row>
    <row r="54" spans="1:15" s="1" customFormat="1" ht="19.7" customHeight="1" x14ac:dyDescent="0.2">
      <c r="A54" s="36" t="s">
        <v>124</v>
      </c>
      <c r="B54" s="37" t="s">
        <v>98</v>
      </c>
      <c r="C54" s="37" t="s">
        <v>124</v>
      </c>
      <c r="D54" s="41">
        <v>217.524</v>
      </c>
      <c r="E54" s="41">
        <v>61.198</v>
      </c>
      <c r="F54" s="42">
        <v>9.0089433406197603</v>
      </c>
      <c r="G54" s="42">
        <v>1.3047888652406201</v>
      </c>
      <c r="H54" s="41">
        <v>162.47399999999999</v>
      </c>
      <c r="I54" s="41">
        <v>-55.05</v>
      </c>
      <c r="J54" s="42">
        <v>6.8358814565239898</v>
      </c>
      <c r="K54" s="42">
        <v>-2.1730618840957701</v>
      </c>
      <c r="L54" s="41">
        <v>148.65799999999999</v>
      </c>
      <c r="M54" s="41">
        <v>-13.816000000000001</v>
      </c>
      <c r="N54" s="42">
        <v>5.8251019582887897</v>
      </c>
      <c r="O54" s="42">
        <v>-1.0107794982352001</v>
      </c>
    </row>
    <row r="55" spans="1:15" s="1" customFormat="1" ht="19.7" customHeight="1" x14ac:dyDescent="0.2">
      <c r="A55" s="40"/>
      <c r="B55" s="37" t="s">
        <v>98</v>
      </c>
      <c r="C55" s="37" t="s">
        <v>125</v>
      </c>
      <c r="D55" s="38"/>
      <c r="E55" s="38"/>
      <c r="F55" s="39"/>
      <c r="G55" s="39"/>
      <c r="H55" s="38">
        <v>109.827</v>
      </c>
      <c r="I55" s="38">
        <v>109.827</v>
      </c>
      <c r="J55" s="39">
        <v>4.6208276568907003</v>
      </c>
      <c r="K55" s="39">
        <v>4.6208276568907003</v>
      </c>
      <c r="L55" s="38">
        <v>112.077</v>
      </c>
      <c r="M55" s="38">
        <v>2.25</v>
      </c>
      <c r="N55" s="39">
        <v>4.3916906737554102</v>
      </c>
      <c r="O55" s="39">
        <v>-0.22913698313528599</v>
      </c>
    </row>
    <row r="56" spans="1:15" s="1" customFormat="1" ht="19.7" customHeight="1" x14ac:dyDescent="0.2">
      <c r="A56" s="40"/>
      <c r="B56" s="37" t="s">
        <v>98</v>
      </c>
      <c r="C56" s="37" t="s">
        <v>126</v>
      </c>
      <c r="D56" s="41">
        <v>208.86099999999999</v>
      </c>
      <c r="E56" s="41">
        <v>52.616</v>
      </c>
      <c r="F56" s="42">
        <v>8.6501577530074094</v>
      </c>
      <c r="G56" s="42">
        <v>0.94999516965203001</v>
      </c>
      <c r="H56" s="41">
        <v>109.06100000000001</v>
      </c>
      <c r="I56" s="41">
        <v>-99.8</v>
      </c>
      <c r="J56" s="42">
        <v>4.5885992068267099</v>
      </c>
      <c r="K56" s="42">
        <v>-4.0615585461807102</v>
      </c>
      <c r="L56" s="41">
        <v>109.02800000000001</v>
      </c>
      <c r="M56" s="41">
        <v>-3.3000000000001001E-2</v>
      </c>
      <c r="N56" s="42">
        <v>4.2722168757033598</v>
      </c>
      <c r="O56" s="42">
        <v>-0.31638233112334702</v>
      </c>
    </row>
    <row r="57" spans="1:15" s="1" customFormat="1" ht="19.7" customHeight="1" x14ac:dyDescent="0.2">
      <c r="A57" s="40"/>
      <c r="B57" s="37" t="s">
        <v>99</v>
      </c>
      <c r="C57" s="37" t="s">
        <v>124</v>
      </c>
      <c r="D57" s="38">
        <v>403.65600000000001</v>
      </c>
      <c r="E57" s="38">
        <v>-70.509</v>
      </c>
      <c r="F57" s="39">
        <v>16.717760031542301</v>
      </c>
      <c r="G57" s="39">
        <v>-6.6503323319682304</v>
      </c>
      <c r="H57" s="38">
        <v>437.52499999999998</v>
      </c>
      <c r="I57" s="38">
        <v>33.869</v>
      </c>
      <c r="J57" s="39">
        <v>18.408293230090099</v>
      </c>
      <c r="K57" s="39">
        <v>1.6905331985477801</v>
      </c>
      <c r="L57" s="38">
        <v>407.339</v>
      </c>
      <c r="M57" s="38">
        <v>-30.186</v>
      </c>
      <c r="N57" s="39">
        <v>15.961409453829599</v>
      </c>
      <c r="O57" s="39">
        <v>-2.4468837762605098</v>
      </c>
    </row>
    <row r="58" spans="1:15" s="1" customFormat="1" ht="19.7" customHeight="1" x14ac:dyDescent="0.2">
      <c r="A58" s="40"/>
      <c r="B58" s="37" t="s">
        <v>99</v>
      </c>
      <c r="C58" s="37" t="s">
        <v>125</v>
      </c>
      <c r="D58" s="41">
        <v>406.726</v>
      </c>
      <c r="E58" s="41">
        <v>406.726</v>
      </c>
      <c r="F58" s="42">
        <v>16.8449067190605</v>
      </c>
      <c r="G58" s="42">
        <v>16.8449067190605</v>
      </c>
      <c r="H58" s="41">
        <v>458.94099999999997</v>
      </c>
      <c r="I58" s="41">
        <v>52.215000000000003</v>
      </c>
      <c r="J58" s="42">
        <v>19.3093434736547</v>
      </c>
      <c r="K58" s="42">
        <v>2.4644367545942099</v>
      </c>
      <c r="L58" s="41">
        <v>471.42</v>
      </c>
      <c r="M58" s="41">
        <v>12.478999999999999</v>
      </c>
      <c r="N58" s="42">
        <v>18.4723968113152</v>
      </c>
      <c r="O58" s="42">
        <v>-0.83694666233946802</v>
      </c>
    </row>
    <row r="59" spans="1:15" s="1" customFormat="1" ht="19.7" customHeight="1" x14ac:dyDescent="0.2">
      <c r="A59" s="40"/>
      <c r="B59" s="37" t="s">
        <v>127</v>
      </c>
      <c r="C59" s="37" t="s">
        <v>126</v>
      </c>
      <c r="D59" s="38">
        <v>497.10300000000001</v>
      </c>
      <c r="E59" s="38">
        <v>-36.488999999999997</v>
      </c>
      <c r="F59" s="39">
        <v>20.5879478193308</v>
      </c>
      <c r="G59" s="39">
        <v>-5.7088626589422304</v>
      </c>
      <c r="H59" s="38">
        <v>460.35899999999998</v>
      </c>
      <c r="I59" s="38">
        <v>-36.744</v>
      </c>
      <c r="J59" s="39">
        <v>19.3690039725982</v>
      </c>
      <c r="K59" s="39">
        <v>-1.21894384673253</v>
      </c>
      <c r="L59" s="38">
        <v>671.60799999999995</v>
      </c>
      <c r="M59" s="49">
        <v>211.249</v>
      </c>
      <c r="N59" s="39">
        <v>26.316680407394301</v>
      </c>
      <c r="O59" s="39">
        <v>6.94767643479602</v>
      </c>
    </row>
    <row r="60" spans="1:15" s="1" customFormat="1" ht="19.7" customHeight="1" x14ac:dyDescent="0.2">
      <c r="A60" s="40"/>
      <c r="B60" s="37" t="s">
        <v>113</v>
      </c>
      <c r="C60" s="37" t="s">
        <v>124</v>
      </c>
      <c r="D60" s="41">
        <v>204.613</v>
      </c>
      <c r="E60" s="41">
        <v>-12.201000000000001</v>
      </c>
      <c r="F60" s="42">
        <v>8.4742231834382906</v>
      </c>
      <c r="G60" s="42">
        <v>-2.2109382639527499</v>
      </c>
      <c r="H60" s="41">
        <v>208.27699999999999</v>
      </c>
      <c r="I60" s="41">
        <v>3.6640000000000001</v>
      </c>
      <c r="J60" s="42">
        <v>8.7629828903113491</v>
      </c>
      <c r="K60" s="42">
        <v>0.28875970687305502</v>
      </c>
      <c r="L60" s="41">
        <v>189.60900000000001</v>
      </c>
      <c r="M60" s="41">
        <v>-18.667999999999999</v>
      </c>
      <c r="N60" s="42">
        <v>7.4297498769603996</v>
      </c>
      <c r="O60" s="42">
        <v>-1.33323301335095</v>
      </c>
    </row>
    <row r="61" spans="1:15" s="1" customFormat="1" ht="19.7" customHeight="1" x14ac:dyDescent="0.2">
      <c r="A61" s="40"/>
      <c r="B61" s="37" t="s">
        <v>113</v>
      </c>
      <c r="C61" s="37" t="s">
        <v>126</v>
      </c>
      <c r="D61" s="38">
        <v>117.28</v>
      </c>
      <c r="E61" s="38">
        <v>2.202</v>
      </c>
      <c r="F61" s="39">
        <v>4.8572519583488996</v>
      </c>
      <c r="G61" s="39">
        <v>-0.814093107204372</v>
      </c>
      <c r="H61" s="38">
        <v>114.66200000000001</v>
      </c>
      <c r="I61" s="38">
        <v>-2.6179999999999999</v>
      </c>
      <c r="J61" s="39">
        <v>4.8242539702841896</v>
      </c>
      <c r="K61" s="39">
        <v>-3.2997988064710902E-2</v>
      </c>
      <c r="L61" s="38">
        <v>132.029</v>
      </c>
      <c r="M61" s="38">
        <v>17.367000000000001</v>
      </c>
      <c r="N61" s="39">
        <v>5.1735015031206597</v>
      </c>
      <c r="O61" s="39">
        <v>0.34924753283646798</v>
      </c>
    </row>
    <row r="62" spans="1:15" s="1" customFormat="1" ht="19.7" customHeight="1" x14ac:dyDescent="0.2">
      <c r="A62" s="40"/>
      <c r="B62" s="37" t="s">
        <v>114</v>
      </c>
      <c r="C62" s="37" t="s">
        <v>126</v>
      </c>
      <c r="D62" s="41">
        <v>186.309</v>
      </c>
      <c r="E62" s="41">
        <v>3.53</v>
      </c>
      <c r="F62" s="42">
        <v>7.7161472979879298</v>
      </c>
      <c r="G62" s="42">
        <v>-1.29168026016186</v>
      </c>
      <c r="H62" s="41">
        <v>151.40899999999999</v>
      </c>
      <c r="I62" s="41">
        <v>-34.9</v>
      </c>
      <c r="J62" s="42">
        <v>6.3703360257692898</v>
      </c>
      <c r="K62" s="42">
        <v>-1.3458112722186399</v>
      </c>
      <c r="L62" s="41">
        <v>138.77699999999999</v>
      </c>
      <c r="M62" s="41">
        <v>-12.632</v>
      </c>
      <c r="N62" s="42">
        <v>5.4379190791309098</v>
      </c>
      <c r="O62" s="42">
        <v>-0.93241694663837904</v>
      </c>
    </row>
    <row r="63" spans="1:15" s="1" customFormat="1" ht="19.7" customHeight="1" x14ac:dyDescent="0.2">
      <c r="A63" s="40"/>
      <c r="B63" s="37" t="s">
        <v>115</v>
      </c>
      <c r="C63" s="37" t="s">
        <v>126</v>
      </c>
      <c r="D63" s="38">
        <v>172.46199999999999</v>
      </c>
      <c r="E63" s="38">
        <v>-21.652000000000001</v>
      </c>
      <c r="F63" s="39">
        <v>7.1426618966641202</v>
      </c>
      <c r="G63" s="39">
        <v>-2.4237841317236501</v>
      </c>
      <c r="H63" s="38">
        <v>164.24700000000001</v>
      </c>
      <c r="I63" s="38">
        <v>-8.2149999999999999</v>
      </c>
      <c r="J63" s="39">
        <v>6.9104781170507001</v>
      </c>
      <c r="K63" s="39">
        <v>-0.23218377961341999</v>
      </c>
      <c r="L63" s="38">
        <v>171.47900000000001</v>
      </c>
      <c r="M63" s="38">
        <v>7.2320000000000002</v>
      </c>
      <c r="N63" s="39">
        <v>6.7193333605013104</v>
      </c>
      <c r="O63" s="39">
        <v>-0.191144756549392</v>
      </c>
    </row>
    <row r="64" spans="1:15" s="1" customFormat="1" ht="19.7" customHeight="1" x14ac:dyDescent="0.2">
      <c r="A64" s="43" t="s">
        <v>101</v>
      </c>
      <c r="B64" s="44"/>
      <c r="C64" s="44"/>
      <c r="D64" s="45">
        <v>2414.5340000000001</v>
      </c>
      <c r="E64" s="45">
        <v>385.42099999999999</v>
      </c>
      <c r="F64" s="46">
        <v>100</v>
      </c>
      <c r="G64" s="47"/>
      <c r="H64" s="45">
        <v>2376.7820000000002</v>
      </c>
      <c r="I64" s="45">
        <v>-37.752000000000002</v>
      </c>
      <c r="J64" s="46">
        <v>100</v>
      </c>
      <c r="K64" s="47"/>
      <c r="L64" s="45">
        <v>2552.0239999999999</v>
      </c>
      <c r="M64" s="50">
        <v>175.24199999999999</v>
      </c>
      <c r="N64" s="46">
        <v>99.999999999999901</v>
      </c>
      <c r="O64" s="47"/>
    </row>
    <row r="65" spans="1:15" s="1" customFormat="1" ht="11.1" customHeight="1" x14ac:dyDescent="0.2">
      <c r="A65" s="24"/>
      <c r="B65" s="24"/>
      <c r="C65" s="48"/>
      <c r="D65" s="24"/>
      <c r="E65" s="24"/>
      <c r="F65" s="48"/>
      <c r="G65" s="48"/>
      <c r="H65" s="24"/>
      <c r="I65" s="24"/>
      <c r="J65" s="48"/>
      <c r="K65" s="48"/>
      <c r="L65" s="24"/>
      <c r="M65" s="24"/>
      <c r="N65" s="48"/>
      <c r="O65" s="48"/>
    </row>
    <row r="66" spans="1:15" s="1" customFormat="1" ht="19.7" customHeight="1" x14ac:dyDescent="0.2">
      <c r="A66" s="36" t="s">
        <v>128</v>
      </c>
      <c r="B66" s="37" t="s">
        <v>98</v>
      </c>
      <c r="C66" s="37" t="s">
        <v>128</v>
      </c>
      <c r="D66" s="41">
        <v>305.197</v>
      </c>
      <c r="E66" s="41">
        <v>-596.22699999999998</v>
      </c>
      <c r="F66" s="42">
        <v>9.1675307619939002</v>
      </c>
      <c r="G66" s="42">
        <v>-14.629031209451499</v>
      </c>
      <c r="H66" s="41">
        <v>196.41300000000001</v>
      </c>
      <c r="I66" s="41">
        <v>-108.78400000000001</v>
      </c>
      <c r="J66" s="42">
        <v>5.1955640649476598</v>
      </c>
      <c r="K66" s="42">
        <v>-3.9719666970462399</v>
      </c>
      <c r="L66" s="41">
        <v>133.32900000000001</v>
      </c>
      <c r="M66" s="41">
        <v>-63.084000000000003</v>
      </c>
      <c r="N66" s="42">
        <v>4.40754402122566</v>
      </c>
      <c r="O66" s="42">
        <v>-0.78802004372199896</v>
      </c>
    </row>
    <row r="67" spans="1:15" s="1" customFormat="1" ht="19.7" customHeight="1" x14ac:dyDescent="0.2">
      <c r="A67" s="40"/>
      <c r="B67" s="37" t="s">
        <v>99</v>
      </c>
      <c r="C67" s="37" t="s">
        <v>129</v>
      </c>
      <c r="D67" s="38">
        <v>209.749</v>
      </c>
      <c r="E67" s="38">
        <v>22.25</v>
      </c>
      <c r="F67" s="39">
        <v>6.3004564586069298</v>
      </c>
      <c r="G67" s="39">
        <v>1.3506974405598799</v>
      </c>
      <c r="H67" s="38">
        <v>187.994</v>
      </c>
      <c r="I67" s="38">
        <v>-21.754999999999999</v>
      </c>
      <c r="J67" s="39">
        <v>4.9728626456790996</v>
      </c>
      <c r="K67" s="39">
        <v>-1.32759381292782</v>
      </c>
      <c r="L67" s="38">
        <v>160.91300000000001</v>
      </c>
      <c r="M67" s="38">
        <v>-27.081</v>
      </c>
      <c r="N67" s="39">
        <v>5.3194063638629601</v>
      </c>
      <c r="O67" s="39">
        <v>0.34654371818385599</v>
      </c>
    </row>
    <row r="68" spans="1:15" s="1" customFormat="1" ht="19.7" customHeight="1" x14ac:dyDescent="0.2">
      <c r="A68" s="40"/>
      <c r="B68" s="37" t="s">
        <v>110</v>
      </c>
      <c r="C68" s="37" t="s">
        <v>129</v>
      </c>
      <c r="D68" s="41">
        <v>184.495</v>
      </c>
      <c r="E68" s="41">
        <v>-44.165999999999997</v>
      </c>
      <c r="F68" s="42">
        <v>5.5418748805986402</v>
      </c>
      <c r="G68" s="42">
        <v>-0.49451382987797698</v>
      </c>
      <c r="H68" s="41">
        <v>171.07900000000001</v>
      </c>
      <c r="I68" s="41">
        <v>-13.416</v>
      </c>
      <c r="J68" s="42">
        <v>4.5254229845640603</v>
      </c>
      <c r="K68" s="42">
        <v>-1.0164518960345901</v>
      </c>
      <c r="L68" s="41">
        <v>133.24700000000001</v>
      </c>
      <c r="M68" s="41">
        <v>-37.832000000000001</v>
      </c>
      <c r="N68" s="42">
        <v>4.4048332935539598</v>
      </c>
      <c r="O68" s="42">
        <v>-0.120589691010101</v>
      </c>
    </row>
    <row r="69" spans="1:15" s="1" customFormat="1" ht="19.7" customHeight="1" x14ac:dyDescent="0.2">
      <c r="A69" s="40"/>
      <c r="B69" s="37" t="s">
        <v>103</v>
      </c>
      <c r="C69" s="37" t="s">
        <v>129</v>
      </c>
      <c r="D69" s="38">
        <v>247.447</v>
      </c>
      <c r="E69" s="38">
        <v>18.449000000000002</v>
      </c>
      <c r="F69" s="39">
        <v>7.4328318576627703</v>
      </c>
      <c r="G69" s="39">
        <v>1.3875467328635001</v>
      </c>
      <c r="H69" s="38">
        <v>209.99700000000001</v>
      </c>
      <c r="I69" s="38">
        <v>-37.450000000000003</v>
      </c>
      <c r="J69" s="39">
        <v>5.5548913103858304</v>
      </c>
      <c r="K69" s="39">
        <v>-1.8779405472769399</v>
      </c>
      <c r="L69" s="38">
        <v>227.66399999999999</v>
      </c>
      <c r="M69" s="38">
        <v>17.667000000000002</v>
      </c>
      <c r="N69" s="39">
        <v>7.52603786159289</v>
      </c>
      <c r="O69" s="39">
        <v>1.9711465512070601</v>
      </c>
    </row>
    <row r="70" spans="1:15" s="1" customFormat="1" ht="19.7" customHeight="1" x14ac:dyDescent="0.2">
      <c r="A70" s="40"/>
      <c r="B70" s="37" t="s">
        <v>112</v>
      </c>
      <c r="C70" s="37" t="s">
        <v>130</v>
      </c>
      <c r="D70" s="41">
        <v>278.39400000000001</v>
      </c>
      <c r="E70" s="41">
        <v>-84.635000000000005</v>
      </c>
      <c r="F70" s="42">
        <v>8.3624202038503999</v>
      </c>
      <c r="G70" s="42">
        <v>-1.22112993008419</v>
      </c>
      <c r="H70" s="41">
        <v>255.495</v>
      </c>
      <c r="I70" s="41">
        <v>-22.899000000000001</v>
      </c>
      <c r="J70" s="42">
        <v>6.7584153837770504</v>
      </c>
      <c r="K70" s="42">
        <v>-1.6040048200733501</v>
      </c>
      <c r="L70" s="41">
        <v>136.98400000000001</v>
      </c>
      <c r="M70" s="41">
        <v>-118.511</v>
      </c>
      <c r="N70" s="42">
        <v>4.5283697485436498</v>
      </c>
      <c r="O70" s="42">
        <v>-2.2300456352334002</v>
      </c>
    </row>
    <row r="71" spans="1:15" s="1" customFormat="1" ht="19.7" customHeight="1" x14ac:dyDescent="0.2">
      <c r="A71" s="40"/>
      <c r="B71" s="37" t="s">
        <v>113</v>
      </c>
      <c r="C71" s="37" t="s">
        <v>128</v>
      </c>
      <c r="D71" s="38">
        <v>623.38699999999994</v>
      </c>
      <c r="E71" s="38">
        <v>623.38699999999994</v>
      </c>
      <c r="F71" s="39">
        <v>18.725346248905101</v>
      </c>
      <c r="G71" s="39">
        <v>18.725346248905101</v>
      </c>
      <c r="H71" s="38">
        <v>573.35500000000002</v>
      </c>
      <c r="I71" s="38">
        <v>-50.031999999999996</v>
      </c>
      <c r="J71" s="39">
        <v>15.166524794479299</v>
      </c>
      <c r="K71" s="39">
        <v>-3.5588214544258001</v>
      </c>
      <c r="L71" s="38">
        <v>473.47500000000002</v>
      </c>
      <c r="M71" s="38">
        <v>-99.88</v>
      </c>
      <c r="N71" s="39">
        <v>15.651972979995501</v>
      </c>
      <c r="O71" s="39">
        <v>0.48544818551618701</v>
      </c>
    </row>
    <row r="72" spans="1:15" s="1" customFormat="1" ht="19.7" customHeight="1" x14ac:dyDescent="0.2">
      <c r="A72" s="40"/>
      <c r="B72" s="37" t="s">
        <v>114</v>
      </c>
      <c r="C72" s="37" t="s">
        <v>129</v>
      </c>
      <c r="D72" s="41">
        <v>171.74700000000001</v>
      </c>
      <c r="E72" s="41">
        <v>-4.2510000000000003</v>
      </c>
      <c r="F72" s="42">
        <v>5.1589494843663797</v>
      </c>
      <c r="G72" s="42">
        <v>0.51280370407824905</v>
      </c>
      <c r="H72" s="41">
        <v>122.07899999999999</v>
      </c>
      <c r="I72" s="41">
        <v>-49.667999999999999</v>
      </c>
      <c r="J72" s="42">
        <v>3.2292631622384702</v>
      </c>
      <c r="K72" s="42">
        <v>-1.9296863221279099</v>
      </c>
      <c r="L72" s="41">
        <v>244.245</v>
      </c>
      <c r="M72" s="49">
        <v>122.166</v>
      </c>
      <c r="N72" s="42">
        <v>8.0741668314039803</v>
      </c>
      <c r="O72" s="42">
        <v>4.8449036691655101</v>
      </c>
    </row>
    <row r="73" spans="1:15" s="1" customFormat="1" ht="19.7" customHeight="1" x14ac:dyDescent="0.2">
      <c r="A73" s="40"/>
      <c r="B73" s="37" t="s">
        <v>104</v>
      </c>
      <c r="C73" s="37" t="s">
        <v>131</v>
      </c>
      <c r="D73" s="38">
        <v>550.58199999999999</v>
      </c>
      <c r="E73" s="38">
        <v>-483.61099999999999</v>
      </c>
      <c r="F73" s="39">
        <v>16.538424106397301</v>
      </c>
      <c r="G73" s="39">
        <v>-10.763087518470799</v>
      </c>
      <c r="H73" s="38">
        <v>1136.9939999999999</v>
      </c>
      <c r="I73" s="38">
        <v>586.41200000000003</v>
      </c>
      <c r="J73" s="39">
        <v>30.076039612760301</v>
      </c>
      <c r="K73" s="39">
        <v>13.5376155063631</v>
      </c>
      <c r="L73" s="38">
        <v>643.99599999999998</v>
      </c>
      <c r="M73" s="38">
        <v>-492.99799999999999</v>
      </c>
      <c r="N73" s="39">
        <v>21.288997288611199</v>
      </c>
      <c r="O73" s="39">
        <v>-8.7870423241491604</v>
      </c>
    </row>
    <row r="74" spans="1:15" s="1" customFormat="1" ht="19.7" customHeight="1" x14ac:dyDescent="0.2">
      <c r="A74" s="40"/>
      <c r="B74" s="37" t="s">
        <v>132</v>
      </c>
      <c r="C74" s="37" t="s">
        <v>131</v>
      </c>
      <c r="D74" s="41">
        <v>562.57899999999995</v>
      </c>
      <c r="E74" s="41">
        <v>131.58500000000001</v>
      </c>
      <c r="F74" s="42">
        <v>16.898790907354201</v>
      </c>
      <c r="G74" s="42">
        <v>5.5210425555007099</v>
      </c>
      <c r="H74" s="41">
        <v>515.995</v>
      </c>
      <c r="I74" s="41">
        <v>-46.584000000000003</v>
      </c>
      <c r="J74" s="42">
        <v>13.649224235120201</v>
      </c>
      <c r="K74" s="42">
        <v>-3.2495666722339398</v>
      </c>
      <c r="L74" s="41">
        <v>538.01199999999994</v>
      </c>
      <c r="M74" s="41">
        <v>22.016999999999999</v>
      </c>
      <c r="N74" s="42">
        <v>17.785414830589399</v>
      </c>
      <c r="O74" s="42">
        <v>4.1361905954692304</v>
      </c>
    </row>
    <row r="75" spans="1:15" s="1" customFormat="1" ht="19.7" customHeight="1" x14ac:dyDescent="0.2">
      <c r="A75" s="40"/>
      <c r="B75" s="37" t="s">
        <v>133</v>
      </c>
      <c r="C75" s="37" t="s">
        <v>134</v>
      </c>
      <c r="D75" s="38">
        <v>195.53100000000001</v>
      </c>
      <c r="E75" s="38">
        <v>-41.716000000000001</v>
      </c>
      <c r="F75" s="39">
        <v>5.8733750902644202</v>
      </c>
      <c r="G75" s="39">
        <v>-0.38967419402300602</v>
      </c>
      <c r="H75" s="38">
        <v>410.99700000000001</v>
      </c>
      <c r="I75" s="38">
        <v>215.46600000000001</v>
      </c>
      <c r="J75" s="39">
        <v>10.8717918060479</v>
      </c>
      <c r="K75" s="39">
        <v>4.9984167157835104</v>
      </c>
      <c r="L75" s="38">
        <v>333.15300000000002</v>
      </c>
      <c r="M75" s="38">
        <v>-77.843999999999994</v>
      </c>
      <c r="N75" s="39">
        <v>11.0132567806208</v>
      </c>
      <c r="O75" s="39">
        <v>0.14146497457287999</v>
      </c>
    </row>
    <row r="76" spans="1:15" s="1" customFormat="1" ht="19.7" customHeight="1" x14ac:dyDescent="0.2">
      <c r="A76" s="43" t="s">
        <v>101</v>
      </c>
      <c r="B76" s="44"/>
      <c r="C76" s="44"/>
      <c r="D76" s="45">
        <v>3329.1080000000002</v>
      </c>
      <c r="E76" s="45">
        <v>-458.935</v>
      </c>
      <c r="F76" s="46">
        <v>100</v>
      </c>
      <c r="G76" s="47"/>
      <c r="H76" s="45">
        <v>3780.3980000000001</v>
      </c>
      <c r="I76" s="45">
        <v>451.29</v>
      </c>
      <c r="J76" s="46">
        <v>100</v>
      </c>
      <c r="K76" s="47"/>
      <c r="L76" s="45">
        <v>3025.018</v>
      </c>
      <c r="M76" s="50">
        <v>-755.38</v>
      </c>
      <c r="N76" s="46">
        <v>100</v>
      </c>
      <c r="O76" s="47"/>
    </row>
    <row r="77" spans="1:15" s="1" customFormat="1" ht="11.1" customHeight="1" x14ac:dyDescent="0.2">
      <c r="A77" s="24"/>
      <c r="B77" s="24"/>
      <c r="C77" s="48"/>
      <c r="D77" s="24"/>
      <c r="E77" s="24"/>
      <c r="F77" s="48"/>
      <c r="G77" s="48"/>
      <c r="H77" s="24"/>
      <c r="I77" s="24"/>
      <c r="J77" s="48"/>
      <c r="K77" s="48"/>
      <c r="L77" s="24"/>
      <c r="M77" s="24"/>
      <c r="N77" s="48"/>
      <c r="O77" s="48"/>
    </row>
    <row r="78" spans="1:15" s="1" customFormat="1" ht="19.7" customHeight="1" x14ac:dyDescent="0.2">
      <c r="A78" s="36" t="s">
        <v>135</v>
      </c>
      <c r="B78" s="37" t="s">
        <v>98</v>
      </c>
      <c r="C78" s="37" t="s">
        <v>135</v>
      </c>
      <c r="D78" s="41">
        <v>214.363</v>
      </c>
      <c r="E78" s="41">
        <v>25.213000000000001</v>
      </c>
      <c r="F78" s="42">
        <v>40.956413249699501</v>
      </c>
      <c r="G78" s="42">
        <v>-9.6545844411653103</v>
      </c>
      <c r="H78" s="41">
        <v>205.83</v>
      </c>
      <c r="I78" s="41">
        <v>-8.5329999999999995</v>
      </c>
      <c r="J78" s="42">
        <v>41.694519732124398</v>
      </c>
      <c r="K78" s="42">
        <v>0.73810648242485399</v>
      </c>
      <c r="L78" s="41">
        <v>202.74799999999999</v>
      </c>
      <c r="M78" s="41">
        <v>-3.0819999999999999</v>
      </c>
      <c r="N78" s="42">
        <v>41.811470169722199</v>
      </c>
      <c r="O78" s="42">
        <v>0.116950437597822</v>
      </c>
    </row>
    <row r="79" spans="1:15" s="1" customFormat="1" ht="19.7" customHeight="1" x14ac:dyDescent="0.2">
      <c r="A79" s="40"/>
      <c r="B79" s="37" t="s">
        <v>110</v>
      </c>
      <c r="C79" s="37" t="s">
        <v>136</v>
      </c>
      <c r="D79" s="38">
        <v>309.02999999999997</v>
      </c>
      <c r="E79" s="38">
        <v>124.447</v>
      </c>
      <c r="F79" s="39">
        <v>59.043586750300499</v>
      </c>
      <c r="G79" s="39">
        <v>9.6545844411653192</v>
      </c>
      <c r="H79" s="38">
        <v>287.83199999999999</v>
      </c>
      <c r="I79" s="38">
        <v>-21.198</v>
      </c>
      <c r="J79" s="39">
        <v>58.305480267875602</v>
      </c>
      <c r="K79" s="39">
        <v>-0.738106482424847</v>
      </c>
      <c r="L79" s="38">
        <v>282.16199999999998</v>
      </c>
      <c r="M79" s="38">
        <v>-5.67</v>
      </c>
      <c r="N79" s="39">
        <v>58.188529830277801</v>
      </c>
      <c r="O79" s="39">
        <v>-0.116950437597808</v>
      </c>
    </row>
    <row r="80" spans="1:15" s="1" customFormat="1" ht="19.7" customHeight="1" x14ac:dyDescent="0.2">
      <c r="A80" s="43" t="s">
        <v>101</v>
      </c>
      <c r="B80" s="44"/>
      <c r="C80" s="44"/>
      <c r="D80" s="45">
        <v>523.39300000000003</v>
      </c>
      <c r="E80" s="45">
        <v>149.66</v>
      </c>
      <c r="F80" s="46">
        <v>100</v>
      </c>
      <c r="G80" s="47"/>
      <c r="H80" s="45">
        <v>493.66199999999998</v>
      </c>
      <c r="I80" s="45">
        <v>-29.731000000000002</v>
      </c>
      <c r="J80" s="46">
        <v>100</v>
      </c>
      <c r="K80" s="47"/>
      <c r="L80" s="45">
        <v>484.91</v>
      </c>
      <c r="M80" s="45">
        <v>-8.7520000000000007</v>
      </c>
      <c r="N80" s="46">
        <v>100</v>
      </c>
      <c r="O80" s="47"/>
    </row>
    <row r="81" spans="1:15" s="1" customFormat="1" ht="11.1" customHeight="1" x14ac:dyDescent="0.2">
      <c r="A81" s="24"/>
      <c r="B81" s="24"/>
      <c r="C81" s="48"/>
      <c r="D81" s="24"/>
      <c r="E81" s="24"/>
      <c r="F81" s="48"/>
      <c r="G81" s="48"/>
      <c r="H81" s="24"/>
      <c r="I81" s="24"/>
      <c r="J81" s="48"/>
      <c r="K81" s="48"/>
      <c r="L81" s="24"/>
      <c r="M81" s="24"/>
      <c r="N81" s="48"/>
      <c r="O81" s="48"/>
    </row>
    <row r="82" spans="1:15" s="1" customFormat="1" ht="19.7" customHeight="1" x14ac:dyDescent="0.2">
      <c r="A82" s="36" t="s">
        <v>119</v>
      </c>
      <c r="B82" s="37" t="s">
        <v>98</v>
      </c>
      <c r="C82" s="37" t="s">
        <v>119</v>
      </c>
      <c r="D82" s="41">
        <v>94.7</v>
      </c>
      <c r="E82" s="41">
        <v>-250.91200000000001</v>
      </c>
      <c r="F82" s="42">
        <v>100</v>
      </c>
      <c r="G82" s="42">
        <v>0</v>
      </c>
      <c r="H82" s="41">
        <v>88.581000000000003</v>
      </c>
      <c r="I82" s="41">
        <v>-6.1189999999999998</v>
      </c>
      <c r="J82" s="42">
        <v>100</v>
      </c>
      <c r="K82" s="42">
        <v>0</v>
      </c>
      <c r="L82" s="41">
        <v>67.917000000000002</v>
      </c>
      <c r="M82" s="41">
        <v>-20.664000000000001</v>
      </c>
      <c r="N82" s="42">
        <v>100</v>
      </c>
      <c r="O82" s="42">
        <v>0</v>
      </c>
    </row>
    <row r="83" spans="1:15" s="1" customFormat="1" ht="19.7" customHeight="1" x14ac:dyDescent="0.2">
      <c r="A83" s="43" t="s">
        <v>101</v>
      </c>
      <c r="B83" s="44"/>
      <c r="C83" s="44"/>
      <c r="D83" s="45">
        <v>94.7</v>
      </c>
      <c r="E83" s="45">
        <v>-250.91200000000001</v>
      </c>
      <c r="F83" s="46">
        <v>100</v>
      </c>
      <c r="G83" s="47"/>
      <c r="H83" s="45">
        <v>88.581000000000003</v>
      </c>
      <c r="I83" s="45">
        <v>-6.1189999999999998</v>
      </c>
      <c r="J83" s="46">
        <v>100</v>
      </c>
      <c r="K83" s="47"/>
      <c r="L83" s="45">
        <v>67.917000000000002</v>
      </c>
      <c r="M83" s="45">
        <v>-20.664000000000001</v>
      </c>
      <c r="N83" s="46">
        <v>100</v>
      </c>
      <c r="O83" s="47"/>
    </row>
    <row r="84" spans="1:15" s="1" customFormat="1" ht="11.1" customHeight="1" x14ac:dyDescent="0.2">
      <c r="A84" s="24"/>
      <c r="B84" s="24"/>
      <c r="C84" s="48"/>
      <c r="D84" s="24"/>
      <c r="E84" s="24"/>
      <c r="F84" s="48"/>
      <c r="G84" s="48"/>
      <c r="H84" s="24"/>
      <c r="I84" s="24"/>
      <c r="J84" s="48"/>
      <c r="K84" s="48"/>
      <c r="L84" s="24"/>
      <c r="M84" s="24"/>
      <c r="N84" s="48"/>
      <c r="O84" s="48"/>
    </row>
    <row r="85" spans="1:15" s="1" customFormat="1" ht="19.7" customHeight="1" x14ac:dyDescent="0.2">
      <c r="A85" s="36" t="s">
        <v>137</v>
      </c>
      <c r="B85" s="37" t="s">
        <v>98</v>
      </c>
      <c r="C85" s="37" t="s">
        <v>137</v>
      </c>
      <c r="D85" s="38">
        <v>440.75700000000001</v>
      </c>
      <c r="E85" s="38">
        <v>58.847999999999999</v>
      </c>
      <c r="F85" s="39">
        <v>27.248043828624699</v>
      </c>
      <c r="G85" s="39">
        <v>2.0072240599571098</v>
      </c>
      <c r="H85" s="38">
        <v>362.863</v>
      </c>
      <c r="I85" s="38">
        <v>-77.894000000000005</v>
      </c>
      <c r="J85" s="39">
        <v>26.1517605410485</v>
      </c>
      <c r="K85" s="39">
        <v>-1.0962832875761801</v>
      </c>
      <c r="L85" s="38">
        <v>338.94799999999998</v>
      </c>
      <c r="M85" s="38">
        <v>-23.914999999999999</v>
      </c>
      <c r="N85" s="39">
        <v>25.782571654597401</v>
      </c>
      <c r="O85" s="39">
        <v>-0.36918888645110198</v>
      </c>
    </row>
    <row r="86" spans="1:15" s="1" customFormat="1" ht="19.7" customHeight="1" x14ac:dyDescent="0.2">
      <c r="A86" s="40"/>
      <c r="B86" s="37" t="s">
        <v>127</v>
      </c>
      <c r="C86" s="37" t="s">
        <v>137</v>
      </c>
      <c r="D86" s="41">
        <v>317.04599999999999</v>
      </c>
      <c r="E86" s="41">
        <v>-25.416</v>
      </c>
      <c r="F86" s="42">
        <v>19.600104601152498</v>
      </c>
      <c r="G86" s="42">
        <v>-3.0336160485767998</v>
      </c>
      <c r="H86" s="41">
        <v>305.57900000000001</v>
      </c>
      <c r="I86" s="41">
        <v>-11.467000000000001</v>
      </c>
      <c r="J86" s="42">
        <v>22.0232672782099</v>
      </c>
      <c r="K86" s="42">
        <v>2.4231626770574199</v>
      </c>
      <c r="L86" s="41">
        <v>254.99299999999999</v>
      </c>
      <c r="M86" s="41">
        <v>-50.585999999999999</v>
      </c>
      <c r="N86" s="42">
        <v>19.396412706140101</v>
      </c>
      <c r="O86" s="42">
        <v>-2.6268545720698002</v>
      </c>
    </row>
    <row r="87" spans="1:15" s="1" customFormat="1" ht="19.7" customHeight="1" x14ac:dyDescent="0.2">
      <c r="A87" s="40"/>
      <c r="B87" s="37" t="s">
        <v>113</v>
      </c>
      <c r="C87" s="37" t="s">
        <v>137</v>
      </c>
      <c r="D87" s="38">
        <v>441.995</v>
      </c>
      <c r="E87" s="38">
        <v>59.164000000000001</v>
      </c>
      <c r="F87" s="39">
        <v>27.3245782416002</v>
      </c>
      <c r="G87" s="39">
        <v>2.02282239699118</v>
      </c>
      <c r="H87" s="38">
        <v>339.86399999999998</v>
      </c>
      <c r="I87" s="38">
        <v>-102.131</v>
      </c>
      <c r="J87" s="39">
        <v>24.4942084051637</v>
      </c>
      <c r="K87" s="39">
        <v>-2.8303698364365002</v>
      </c>
      <c r="L87" s="38">
        <v>317.33100000000002</v>
      </c>
      <c r="M87" s="38">
        <v>-22.533000000000001</v>
      </c>
      <c r="N87" s="39">
        <v>24.138243169232599</v>
      </c>
      <c r="O87" s="39">
        <v>-0.35596523593106999</v>
      </c>
    </row>
    <row r="88" spans="1:15" s="1" customFormat="1" ht="19.7" customHeight="1" x14ac:dyDescent="0.2">
      <c r="A88" s="40"/>
      <c r="B88" s="37" t="s">
        <v>113</v>
      </c>
      <c r="C88" s="37" t="s">
        <v>138</v>
      </c>
      <c r="D88" s="41">
        <v>126.996</v>
      </c>
      <c r="E88" s="41">
        <v>-12.282999999999999</v>
      </c>
      <c r="F88" s="42">
        <v>7.8510212522093203</v>
      </c>
      <c r="G88" s="42">
        <v>-1.3540934126984301</v>
      </c>
      <c r="H88" s="41">
        <v>123.114</v>
      </c>
      <c r="I88" s="41">
        <v>-3.8820000000000001</v>
      </c>
      <c r="J88" s="42">
        <v>8.8729020243195098</v>
      </c>
      <c r="K88" s="42">
        <v>1.0218807721101899</v>
      </c>
      <c r="L88" s="41">
        <v>104.76</v>
      </c>
      <c r="M88" s="41">
        <v>-18.353999999999999</v>
      </c>
      <c r="N88" s="42">
        <v>7.9687214750806303</v>
      </c>
      <c r="O88" s="42">
        <v>-0.90418054923888003</v>
      </c>
    </row>
    <row r="89" spans="1:15" s="1" customFormat="1" ht="19.7" customHeight="1" x14ac:dyDescent="0.2">
      <c r="A89" s="40"/>
      <c r="B89" s="37" t="s">
        <v>133</v>
      </c>
      <c r="C89" s="37" t="s">
        <v>137</v>
      </c>
      <c r="D89" s="38">
        <v>64.915000000000006</v>
      </c>
      <c r="E89" s="38">
        <v>2.1659999999999999</v>
      </c>
      <c r="F89" s="39">
        <v>4.0131110002454298</v>
      </c>
      <c r="G89" s="39">
        <v>-0.13404499676989401</v>
      </c>
      <c r="H89" s="38">
        <v>44.331000000000003</v>
      </c>
      <c r="I89" s="38">
        <v>-20.584</v>
      </c>
      <c r="J89" s="39">
        <v>3.1949625521070599</v>
      </c>
      <c r="K89" s="39">
        <v>-0.81814844813837095</v>
      </c>
      <c r="L89" s="38">
        <v>47.28</v>
      </c>
      <c r="M89" s="38">
        <v>2.9489999999999998</v>
      </c>
      <c r="N89" s="39">
        <v>3.5964218341142802</v>
      </c>
      <c r="O89" s="39">
        <v>0.40145928200722503</v>
      </c>
    </row>
    <row r="90" spans="1:15" s="1" customFormat="1" ht="19.7" customHeight="1" x14ac:dyDescent="0.2">
      <c r="A90" s="40"/>
      <c r="B90" s="37" t="s">
        <v>106</v>
      </c>
      <c r="C90" s="37" t="s">
        <v>139</v>
      </c>
      <c r="D90" s="41">
        <v>42.581000000000003</v>
      </c>
      <c r="E90" s="41">
        <v>-2.0840000000000001</v>
      </c>
      <c r="F90" s="42">
        <v>2.6324005160818098</v>
      </c>
      <c r="G90" s="42">
        <v>-0.319562425266887</v>
      </c>
      <c r="H90" s="41">
        <v>38.281999999999996</v>
      </c>
      <c r="I90" s="41">
        <v>-4.2990000000000004</v>
      </c>
      <c r="J90" s="42">
        <v>2.7590073857969002</v>
      </c>
      <c r="K90" s="42">
        <v>0.126606869715092</v>
      </c>
      <c r="L90" s="41">
        <v>36.331000000000003</v>
      </c>
      <c r="M90" s="41">
        <v>-1.9510000000000001</v>
      </c>
      <c r="N90" s="42">
        <v>2.7635702549747401</v>
      </c>
      <c r="O90" s="42">
        <v>4.5628691778460996E-3</v>
      </c>
    </row>
    <row r="91" spans="1:15" s="1" customFormat="1" ht="19.7" customHeight="1" x14ac:dyDescent="0.2">
      <c r="A91" s="40"/>
      <c r="B91" s="37" t="s">
        <v>106</v>
      </c>
      <c r="C91" s="37" t="s">
        <v>140</v>
      </c>
      <c r="D91" s="38">
        <v>183.28299999999999</v>
      </c>
      <c r="E91" s="38">
        <v>24.117000000000001</v>
      </c>
      <c r="F91" s="39">
        <v>11.330740560085999</v>
      </c>
      <c r="G91" s="39">
        <v>0.81127042636369895</v>
      </c>
      <c r="H91" s="38">
        <v>173.495</v>
      </c>
      <c r="I91" s="38">
        <v>-9.7880000000000003</v>
      </c>
      <c r="J91" s="39">
        <v>12.5038918133544</v>
      </c>
      <c r="K91" s="39">
        <v>1.1731512532683901</v>
      </c>
      <c r="L91" s="38">
        <v>214.99700000000001</v>
      </c>
      <c r="M91" s="38">
        <v>41.502000000000002</v>
      </c>
      <c r="N91" s="39">
        <v>16.3540589058602</v>
      </c>
      <c r="O91" s="39">
        <v>3.8501670925057598</v>
      </c>
    </row>
    <row r="92" spans="1:15" s="1" customFormat="1" ht="19.7" customHeight="1" x14ac:dyDescent="0.2">
      <c r="A92" s="43" t="s">
        <v>101</v>
      </c>
      <c r="B92" s="44"/>
      <c r="C92" s="44"/>
      <c r="D92" s="45">
        <v>1617.5730000000001</v>
      </c>
      <c r="E92" s="45">
        <v>104.512</v>
      </c>
      <c r="F92" s="46">
        <v>99.999999999999901</v>
      </c>
      <c r="G92" s="47"/>
      <c r="H92" s="45">
        <v>1387.528</v>
      </c>
      <c r="I92" s="45">
        <v>-230.04499999999999</v>
      </c>
      <c r="J92" s="46">
        <v>100</v>
      </c>
      <c r="K92" s="47"/>
      <c r="L92" s="45">
        <v>1314.64</v>
      </c>
      <c r="M92" s="45">
        <v>-72.888000000000005</v>
      </c>
      <c r="N92" s="46">
        <v>99.999999999999901</v>
      </c>
      <c r="O92" s="47"/>
    </row>
    <row r="93" spans="1:15" s="1" customFormat="1" ht="11.1" customHeight="1" x14ac:dyDescent="0.2">
      <c r="A93" s="24"/>
      <c r="B93" s="24"/>
      <c r="C93" s="48"/>
      <c r="D93" s="24"/>
      <c r="E93" s="24"/>
      <c r="F93" s="48"/>
      <c r="G93" s="48"/>
      <c r="H93" s="24"/>
      <c r="I93" s="24"/>
      <c r="J93" s="48"/>
      <c r="K93" s="48"/>
      <c r="L93" s="24"/>
      <c r="M93" s="24"/>
      <c r="N93" s="48"/>
      <c r="O93" s="48"/>
    </row>
    <row r="94" spans="1:15" s="1" customFormat="1" ht="19.7" customHeight="1" x14ac:dyDescent="0.2">
      <c r="A94" s="36" t="s">
        <v>141</v>
      </c>
      <c r="B94" s="37" t="s">
        <v>98</v>
      </c>
      <c r="C94" s="37" t="s">
        <v>141</v>
      </c>
      <c r="D94" s="41">
        <v>150.108</v>
      </c>
      <c r="E94" s="41">
        <v>21.949000000000002</v>
      </c>
      <c r="F94" s="42">
        <v>14.0594003765208</v>
      </c>
      <c r="G94" s="42">
        <v>2.5564474262632499</v>
      </c>
      <c r="H94" s="41">
        <v>132.863</v>
      </c>
      <c r="I94" s="41">
        <v>-17.245000000000001</v>
      </c>
      <c r="J94" s="42">
        <v>13.5984942305448</v>
      </c>
      <c r="K94" s="42">
        <v>-0.46090614597599</v>
      </c>
      <c r="L94" s="41">
        <v>131.41300000000001</v>
      </c>
      <c r="M94" s="41">
        <v>-1.45</v>
      </c>
      <c r="N94" s="42">
        <v>12.9982156422105</v>
      </c>
      <c r="O94" s="42">
        <v>-0.60027858833430503</v>
      </c>
    </row>
    <row r="95" spans="1:15" s="1" customFormat="1" ht="19.7" customHeight="1" x14ac:dyDescent="0.2">
      <c r="A95" s="40"/>
      <c r="B95" s="37" t="s">
        <v>99</v>
      </c>
      <c r="C95" s="37" t="s">
        <v>142</v>
      </c>
      <c r="D95" s="38">
        <v>89.831999999999994</v>
      </c>
      <c r="E95" s="38">
        <v>12.5</v>
      </c>
      <c r="F95" s="39">
        <v>8.4138357357610492</v>
      </c>
      <c r="G95" s="39">
        <v>1.4728767898476101</v>
      </c>
      <c r="H95" s="38">
        <v>65.25</v>
      </c>
      <c r="I95" s="38">
        <v>-24.582000000000001</v>
      </c>
      <c r="J95" s="39">
        <v>6.6783208910159404</v>
      </c>
      <c r="K95" s="39">
        <v>-1.7355148447451101</v>
      </c>
      <c r="L95" s="38">
        <v>82.165000000000006</v>
      </c>
      <c r="M95" s="38">
        <v>16.914999999999999</v>
      </c>
      <c r="N95" s="39">
        <v>8.1270375704247595</v>
      </c>
      <c r="O95" s="39">
        <v>1.44871667940882</v>
      </c>
    </row>
    <row r="96" spans="1:15" s="1" customFormat="1" ht="19.7" customHeight="1" x14ac:dyDescent="0.2">
      <c r="A96" s="40"/>
      <c r="B96" s="37" t="s">
        <v>110</v>
      </c>
      <c r="C96" s="37" t="s">
        <v>142</v>
      </c>
      <c r="D96" s="41">
        <v>103.331</v>
      </c>
      <c r="E96" s="41">
        <v>4.5510000000000002</v>
      </c>
      <c r="F96" s="42">
        <v>9.6781777140876901</v>
      </c>
      <c r="G96" s="42">
        <v>0.81214651513603497</v>
      </c>
      <c r="H96" s="41">
        <v>95.995999999999995</v>
      </c>
      <c r="I96" s="41">
        <v>-7.335</v>
      </c>
      <c r="J96" s="42">
        <v>9.8251661648117494</v>
      </c>
      <c r="K96" s="42">
        <v>0.146988450724059</v>
      </c>
      <c r="L96" s="41">
        <v>88.581999999999994</v>
      </c>
      <c r="M96" s="41">
        <v>-7.4139999999999997</v>
      </c>
      <c r="N96" s="42">
        <v>8.7617506488573795</v>
      </c>
      <c r="O96" s="42">
        <v>-1.0634155159543699</v>
      </c>
    </row>
    <row r="97" spans="1:15" s="1" customFormat="1" ht="19.7" customHeight="1" x14ac:dyDescent="0.2">
      <c r="A97" s="40"/>
      <c r="B97" s="37" t="s">
        <v>103</v>
      </c>
      <c r="C97" s="37" t="s">
        <v>142</v>
      </c>
      <c r="D97" s="38">
        <v>124.648</v>
      </c>
      <c r="E97" s="38">
        <v>-6.3330000000000002</v>
      </c>
      <c r="F97" s="39">
        <v>11.674768420954001</v>
      </c>
      <c r="G97" s="39">
        <v>-8.1474062037317593E-2</v>
      </c>
      <c r="H97" s="38">
        <v>114.664</v>
      </c>
      <c r="I97" s="38">
        <v>-9.984</v>
      </c>
      <c r="J97" s="39">
        <v>11.735831212987801</v>
      </c>
      <c r="K97" s="39">
        <v>6.1062792033729003E-2</v>
      </c>
      <c r="L97" s="38">
        <v>115.248</v>
      </c>
      <c r="M97" s="38">
        <v>0.58399999999999996</v>
      </c>
      <c r="N97" s="39">
        <v>11.399316325884699</v>
      </c>
      <c r="O97" s="39">
        <v>-0.33651488710311001</v>
      </c>
    </row>
    <row r="98" spans="1:15" s="1" customFormat="1" ht="19.7" customHeight="1" x14ac:dyDescent="0.2">
      <c r="A98" s="40"/>
      <c r="B98" s="37" t="s">
        <v>112</v>
      </c>
      <c r="C98" s="37" t="s">
        <v>142</v>
      </c>
      <c r="D98" s="41">
        <v>65.331999999999994</v>
      </c>
      <c r="E98" s="41">
        <v>-3.7509999999999999</v>
      </c>
      <c r="F98" s="42">
        <v>6.1191192034992099</v>
      </c>
      <c r="G98" s="42">
        <v>-8.1448050167294297E-2</v>
      </c>
      <c r="H98" s="41">
        <v>74.281000000000006</v>
      </c>
      <c r="I98" s="41">
        <v>8.9489999999999998</v>
      </c>
      <c r="J98" s="42">
        <v>7.6026414422307296</v>
      </c>
      <c r="K98" s="42">
        <v>1.4835222387315199</v>
      </c>
      <c r="L98" s="41">
        <v>67.915000000000006</v>
      </c>
      <c r="M98" s="41">
        <v>-6.3659999999999997</v>
      </c>
      <c r="N98" s="42">
        <v>6.7175531746534096</v>
      </c>
      <c r="O98" s="42">
        <v>-0.88508826757731796</v>
      </c>
    </row>
    <row r="99" spans="1:15" s="1" customFormat="1" ht="19.7" customHeight="1" x14ac:dyDescent="0.2">
      <c r="A99" s="40"/>
      <c r="B99" s="37" t="s">
        <v>114</v>
      </c>
      <c r="C99" s="37" t="s">
        <v>142</v>
      </c>
      <c r="D99" s="38">
        <v>148.52799999999999</v>
      </c>
      <c r="E99" s="38">
        <v>-0.501999999999999</v>
      </c>
      <c r="F99" s="39">
        <v>13.9114145756648</v>
      </c>
      <c r="G99" s="39">
        <v>0.53517819603564099</v>
      </c>
      <c r="H99" s="38">
        <v>118.246</v>
      </c>
      <c r="I99" s="38">
        <v>-30.282</v>
      </c>
      <c r="J99" s="39">
        <v>12.102448001211799</v>
      </c>
      <c r="K99" s="39">
        <v>-1.8089665744529499</v>
      </c>
      <c r="L99" s="38">
        <v>107.896</v>
      </c>
      <c r="M99" s="38">
        <v>-10.35</v>
      </c>
      <c r="N99" s="39">
        <v>10.672121288852299</v>
      </c>
      <c r="O99" s="39">
        <v>-1.43032671235951</v>
      </c>
    </row>
    <row r="100" spans="1:15" s="1" customFormat="1" ht="19.7" customHeight="1" x14ac:dyDescent="0.2">
      <c r="A100" s="40"/>
      <c r="B100" s="37" t="s">
        <v>114</v>
      </c>
      <c r="C100" s="37" t="s">
        <v>143</v>
      </c>
      <c r="D100" s="41">
        <v>96.33</v>
      </c>
      <c r="E100" s="41">
        <v>-5.6680000000000001</v>
      </c>
      <c r="F100" s="42">
        <v>9.0224507572564594</v>
      </c>
      <c r="G100" s="42">
        <v>-0.13241308391251</v>
      </c>
      <c r="H100" s="41">
        <v>70.915000000000006</v>
      </c>
      <c r="I100" s="41">
        <v>-25.414999999999999</v>
      </c>
      <c r="J100" s="42">
        <v>7.2581321990252201</v>
      </c>
      <c r="K100" s="42">
        <v>-1.76431855823124</v>
      </c>
      <c r="L100" s="41">
        <v>68.397999999999996</v>
      </c>
      <c r="M100" s="41">
        <v>-2.5169999999999999</v>
      </c>
      <c r="N100" s="42">
        <v>6.7653272773311404</v>
      </c>
      <c r="O100" s="42">
        <v>-0.49280492169408202</v>
      </c>
    </row>
    <row r="101" spans="1:15" s="1" customFormat="1" ht="19.7" customHeight="1" x14ac:dyDescent="0.2">
      <c r="A101" s="40"/>
      <c r="B101" s="37" t="s">
        <v>104</v>
      </c>
      <c r="C101" s="37" t="s">
        <v>143</v>
      </c>
      <c r="D101" s="38">
        <v>134.53100000000001</v>
      </c>
      <c r="E101" s="38">
        <v>-22.385000000000002</v>
      </c>
      <c r="F101" s="39">
        <v>12.600428971498699</v>
      </c>
      <c r="G101" s="39">
        <v>-1.4836179166841199</v>
      </c>
      <c r="H101" s="38">
        <v>132.16499999999999</v>
      </c>
      <c r="I101" s="38">
        <v>-2.3660000000000001</v>
      </c>
      <c r="J101" s="39">
        <v>13.527054108216401</v>
      </c>
      <c r="K101" s="39">
        <v>0.92662513671774605</v>
      </c>
      <c r="L101" s="38">
        <v>151.39500000000001</v>
      </c>
      <c r="M101" s="38">
        <v>19.23</v>
      </c>
      <c r="N101" s="39">
        <v>14.974658954231799</v>
      </c>
      <c r="O101" s="39">
        <v>1.4476048460153801</v>
      </c>
    </row>
    <row r="102" spans="1:15" s="1" customFormat="1" ht="19.7" customHeight="1" x14ac:dyDescent="0.2">
      <c r="A102" s="40"/>
      <c r="B102" s="37" t="s">
        <v>132</v>
      </c>
      <c r="C102" s="37" t="s">
        <v>143</v>
      </c>
      <c r="D102" s="41">
        <v>155.03</v>
      </c>
      <c r="E102" s="41">
        <v>-46.831000000000003</v>
      </c>
      <c r="F102" s="42">
        <v>14.5204042447573</v>
      </c>
      <c r="G102" s="42">
        <v>-3.5976958144812299</v>
      </c>
      <c r="H102" s="41">
        <v>172.66200000000001</v>
      </c>
      <c r="I102" s="41">
        <v>17.632000000000001</v>
      </c>
      <c r="J102" s="42">
        <v>17.671911749955498</v>
      </c>
      <c r="K102" s="42">
        <v>3.1515075051982002</v>
      </c>
      <c r="L102" s="41">
        <v>197.99600000000001</v>
      </c>
      <c r="M102" s="41">
        <v>25.334</v>
      </c>
      <c r="N102" s="42">
        <v>19.584019117554</v>
      </c>
      <c r="O102" s="42">
        <v>1.9121073675984901</v>
      </c>
    </row>
    <row r="103" spans="1:15" s="1" customFormat="1" ht="19.7" customHeight="1" x14ac:dyDescent="0.2">
      <c r="A103" s="43" t="s">
        <v>101</v>
      </c>
      <c r="B103" s="44"/>
      <c r="C103" s="44"/>
      <c r="D103" s="45">
        <v>1067.67</v>
      </c>
      <c r="E103" s="45">
        <v>-46.47</v>
      </c>
      <c r="F103" s="46">
        <v>100</v>
      </c>
      <c r="G103" s="47"/>
      <c r="H103" s="45">
        <v>977.04200000000003</v>
      </c>
      <c r="I103" s="45">
        <v>-90.628</v>
      </c>
      <c r="J103" s="46">
        <v>100</v>
      </c>
      <c r="K103" s="47"/>
      <c r="L103" s="45">
        <v>1011.008</v>
      </c>
      <c r="M103" s="45">
        <v>33.966000000000001</v>
      </c>
      <c r="N103" s="46">
        <v>100</v>
      </c>
      <c r="O103" s="47"/>
    </row>
    <row r="104" spans="1:15" s="1" customFormat="1" ht="11.1" customHeight="1" x14ac:dyDescent="0.2">
      <c r="A104" s="24"/>
      <c r="B104" s="24"/>
      <c r="C104" s="48"/>
      <c r="D104" s="24"/>
      <c r="E104" s="24"/>
      <c r="F104" s="48"/>
      <c r="G104" s="48"/>
      <c r="H104" s="24"/>
      <c r="I104" s="24"/>
      <c r="J104" s="48"/>
      <c r="K104" s="48"/>
      <c r="L104" s="24"/>
      <c r="M104" s="24"/>
      <c r="N104" s="48"/>
      <c r="O104" s="48"/>
    </row>
    <row r="105" spans="1:15" s="1" customFormat="1" ht="19.7" customHeight="1" x14ac:dyDescent="0.2">
      <c r="A105" s="36" t="s">
        <v>144</v>
      </c>
      <c r="B105" s="37" t="s">
        <v>98</v>
      </c>
      <c r="C105" s="37" t="s">
        <v>144</v>
      </c>
      <c r="D105" s="38">
        <v>116.096</v>
      </c>
      <c r="E105" s="38">
        <v>9.532</v>
      </c>
      <c r="F105" s="39">
        <v>15.738608095156099</v>
      </c>
      <c r="G105" s="39">
        <v>1.0906557212074799</v>
      </c>
      <c r="H105" s="38">
        <v>120.029</v>
      </c>
      <c r="I105" s="38">
        <v>3.9329999999999998</v>
      </c>
      <c r="J105" s="39">
        <v>17.607847681973499</v>
      </c>
      <c r="K105" s="39">
        <v>1.8692395868173699</v>
      </c>
      <c r="L105" s="38">
        <v>81.947000000000003</v>
      </c>
      <c r="M105" s="38">
        <v>-38.082000000000001</v>
      </c>
      <c r="N105" s="39">
        <v>12.159914291352999</v>
      </c>
      <c r="O105" s="39">
        <v>-5.4479333906204701</v>
      </c>
    </row>
    <row r="106" spans="1:15" s="1" customFormat="1" ht="19.7" customHeight="1" x14ac:dyDescent="0.2">
      <c r="A106" s="40"/>
      <c r="B106" s="37" t="s">
        <v>114</v>
      </c>
      <c r="C106" s="37" t="s">
        <v>123</v>
      </c>
      <c r="D106" s="41">
        <v>145.946</v>
      </c>
      <c r="E106" s="41">
        <v>-23.047999999999998</v>
      </c>
      <c r="F106" s="42">
        <v>19.7852371921139</v>
      </c>
      <c r="G106" s="42">
        <v>-3.44414668502167</v>
      </c>
      <c r="H106" s="41">
        <v>74.412000000000006</v>
      </c>
      <c r="I106" s="41">
        <v>-71.534000000000006</v>
      </c>
      <c r="J106" s="42">
        <v>10.9159883170818</v>
      </c>
      <c r="K106" s="42">
        <v>-8.8692488750320901</v>
      </c>
      <c r="L106" s="41">
        <v>58.198</v>
      </c>
      <c r="M106" s="41">
        <v>-16.213999999999999</v>
      </c>
      <c r="N106" s="42">
        <v>8.6358584442159305</v>
      </c>
      <c r="O106" s="42">
        <v>-2.2801298728658699</v>
      </c>
    </row>
    <row r="107" spans="1:15" s="1" customFormat="1" ht="19.7" customHeight="1" x14ac:dyDescent="0.2">
      <c r="A107" s="40"/>
      <c r="B107" s="37" t="s">
        <v>114</v>
      </c>
      <c r="C107" s="37" t="s">
        <v>145</v>
      </c>
      <c r="D107" s="38">
        <v>94.58</v>
      </c>
      <c r="E107" s="38">
        <v>-47.42</v>
      </c>
      <c r="F107" s="39">
        <v>12.821781574213301</v>
      </c>
      <c r="G107" s="39">
        <v>-6.6970919393626502</v>
      </c>
      <c r="H107" s="38">
        <v>100.497</v>
      </c>
      <c r="I107" s="38">
        <v>5.9169999999999998</v>
      </c>
      <c r="J107" s="39">
        <v>14.7425694498437</v>
      </c>
      <c r="K107" s="39">
        <v>1.92078787563042</v>
      </c>
      <c r="L107" s="38">
        <v>195.774</v>
      </c>
      <c r="M107" s="38">
        <v>95.277000000000001</v>
      </c>
      <c r="N107" s="39">
        <v>29.0504235722521</v>
      </c>
      <c r="O107" s="39">
        <v>14.307854122408401</v>
      </c>
    </row>
    <row r="108" spans="1:15" s="1" customFormat="1" ht="19.7" customHeight="1" x14ac:dyDescent="0.2">
      <c r="A108" s="40"/>
      <c r="B108" s="37" t="s">
        <v>104</v>
      </c>
      <c r="C108" s="37" t="s">
        <v>146</v>
      </c>
      <c r="D108" s="41">
        <v>91.783000000000001</v>
      </c>
      <c r="E108" s="41">
        <v>91.783000000000001</v>
      </c>
      <c r="F108" s="42">
        <v>12.4426049717278</v>
      </c>
      <c r="G108" s="42">
        <v>12.4426049717278</v>
      </c>
      <c r="H108" s="41">
        <v>97.078999999999994</v>
      </c>
      <c r="I108" s="41">
        <v>5.2960000000000003</v>
      </c>
      <c r="J108" s="42">
        <v>14.2411604288822</v>
      </c>
      <c r="K108" s="42">
        <v>1.79855545715439</v>
      </c>
      <c r="L108" s="41">
        <v>97.248000000000005</v>
      </c>
      <c r="M108" s="41">
        <v>0.16900000000000001</v>
      </c>
      <c r="N108" s="42">
        <v>14.4303921437697</v>
      </c>
      <c r="O108" s="42">
        <v>0.18923171488750701</v>
      </c>
    </row>
    <row r="109" spans="1:15" s="1" customFormat="1" ht="19.7" customHeight="1" x14ac:dyDescent="0.2">
      <c r="A109" s="40"/>
      <c r="B109" s="37" t="s">
        <v>132</v>
      </c>
      <c r="C109" s="37" t="s">
        <v>145</v>
      </c>
      <c r="D109" s="38">
        <v>192.91300000000001</v>
      </c>
      <c r="E109" s="38">
        <v>-20.498999999999999</v>
      </c>
      <c r="F109" s="39">
        <v>26.152340334385801</v>
      </c>
      <c r="G109" s="39">
        <v>-3.1826021605386301</v>
      </c>
      <c r="H109" s="38">
        <v>205.66300000000001</v>
      </c>
      <c r="I109" s="38">
        <v>12.75</v>
      </c>
      <c r="J109" s="39">
        <v>30.1700653826801</v>
      </c>
      <c r="K109" s="39">
        <v>4.0177250482943503</v>
      </c>
      <c r="L109" s="38">
        <v>146.83000000000001</v>
      </c>
      <c r="M109" s="38">
        <v>-58.832999999999998</v>
      </c>
      <c r="N109" s="39">
        <v>21.787743485415699</v>
      </c>
      <c r="O109" s="39">
        <v>-8.3823218972644007</v>
      </c>
    </row>
    <row r="110" spans="1:15" s="1" customFormat="1" ht="19.7" customHeight="1" x14ac:dyDescent="0.2">
      <c r="A110" s="40"/>
      <c r="B110" s="37" t="s">
        <v>133</v>
      </c>
      <c r="C110" s="37" t="s">
        <v>145</v>
      </c>
      <c r="D110" s="41">
        <v>96.332999999999998</v>
      </c>
      <c r="E110" s="41">
        <v>-0.19800000000000001</v>
      </c>
      <c r="F110" s="42">
        <v>13.059427832403101</v>
      </c>
      <c r="G110" s="42">
        <v>-0.209419908012345</v>
      </c>
      <c r="H110" s="41">
        <v>83.998999999999995</v>
      </c>
      <c r="I110" s="41">
        <v>-12.334</v>
      </c>
      <c r="J110" s="42">
        <v>12.3223687395387</v>
      </c>
      <c r="K110" s="42">
        <v>-0.73705909286442906</v>
      </c>
      <c r="L110" s="41">
        <v>93.914000000000001</v>
      </c>
      <c r="M110" s="41">
        <v>9.9149999999999991</v>
      </c>
      <c r="N110" s="42">
        <v>13.9356680629935</v>
      </c>
      <c r="O110" s="42">
        <v>1.6132993234547801</v>
      </c>
    </row>
    <row r="111" spans="1:15" s="1" customFormat="1" ht="19.7" customHeight="1" x14ac:dyDescent="0.2">
      <c r="A111" s="43" t="s">
        <v>101</v>
      </c>
      <c r="B111" s="44"/>
      <c r="C111" s="44"/>
      <c r="D111" s="45">
        <v>737.65099999999995</v>
      </c>
      <c r="E111" s="45">
        <v>10.15</v>
      </c>
      <c r="F111" s="46">
        <v>100</v>
      </c>
      <c r="G111" s="47"/>
      <c r="H111" s="45">
        <v>681.67899999999997</v>
      </c>
      <c r="I111" s="45">
        <v>-55.972000000000001</v>
      </c>
      <c r="J111" s="46">
        <v>100</v>
      </c>
      <c r="K111" s="47"/>
      <c r="L111" s="45">
        <v>673.91099999999994</v>
      </c>
      <c r="M111" s="45">
        <v>-7.76799999999999</v>
      </c>
      <c r="N111" s="46">
        <v>100</v>
      </c>
      <c r="O111" s="47"/>
    </row>
    <row r="112" spans="1:15" s="1" customFormat="1" ht="11.1" customHeight="1" x14ac:dyDescent="0.2">
      <c r="A112" s="24"/>
      <c r="B112" s="24"/>
      <c r="C112" s="48"/>
      <c r="D112" s="24"/>
      <c r="E112" s="24"/>
      <c r="F112" s="48"/>
      <c r="G112" s="48"/>
      <c r="H112" s="24"/>
      <c r="I112" s="24"/>
      <c r="J112" s="48"/>
      <c r="K112" s="48"/>
      <c r="L112" s="24"/>
      <c r="M112" s="24"/>
      <c r="N112" s="48"/>
      <c r="O112" s="48"/>
    </row>
    <row r="113" spans="1:15" s="1" customFormat="1" ht="19.7" customHeight="1" x14ac:dyDescent="0.2">
      <c r="A113" s="36" t="s">
        <v>147</v>
      </c>
      <c r="B113" s="37" t="s">
        <v>99</v>
      </c>
      <c r="C113" s="37" t="s">
        <v>148</v>
      </c>
      <c r="D113" s="41">
        <v>183.91300000000001</v>
      </c>
      <c r="E113" s="41">
        <v>31.181999999999999</v>
      </c>
      <c r="F113" s="51">
        <f>D113/D$124</f>
        <v>0.10351166210868577</v>
      </c>
      <c r="G113" s="42">
        <v>2.1081271215122102</v>
      </c>
      <c r="H113" s="41">
        <v>156.947</v>
      </c>
      <c r="I113" s="41">
        <v>-26.966000000000001</v>
      </c>
      <c r="J113" s="51">
        <f>H113/H$124</f>
        <v>9.3871696858303363E-2</v>
      </c>
      <c r="K113" s="51">
        <f>J113-F113</f>
        <v>-9.6399652503824096E-3</v>
      </c>
      <c r="L113" s="41">
        <v>157.249</v>
      </c>
      <c r="M113" s="41">
        <v>0.30199999999999999</v>
      </c>
      <c r="N113" s="51">
        <f>L113/L$124</f>
        <v>9.3168691802524961E-2</v>
      </c>
      <c r="O113" s="52">
        <f t="shared" ref="O113:O123" si="0">N113-J113</f>
        <v>-7.0300505577840233E-4</v>
      </c>
    </row>
    <row r="114" spans="1:15" s="1" customFormat="1" ht="19.7" customHeight="1" x14ac:dyDescent="0.2">
      <c r="A114" s="40"/>
      <c r="B114" s="37" t="s">
        <v>110</v>
      </c>
      <c r="C114" s="37" t="s">
        <v>149</v>
      </c>
      <c r="D114" s="38">
        <v>79.747</v>
      </c>
      <c r="E114" s="38">
        <v>-18.082999999999998</v>
      </c>
      <c r="F114" s="53">
        <f t="shared" ref="F114:F123" si="1">D114/D$124</f>
        <v>4.488396425582402E-2</v>
      </c>
      <c r="G114" s="39">
        <v>-0.79098024808318601</v>
      </c>
      <c r="H114" s="38">
        <v>96.363</v>
      </c>
      <c r="I114" s="38">
        <v>16.616</v>
      </c>
      <c r="J114" s="53">
        <f t="shared" ref="J114:J123" si="2">H114/H$124</f>
        <v>5.7635751714634156E-2</v>
      </c>
      <c r="K114" s="51">
        <f t="shared" ref="K114:K123" si="3">J114-F114</f>
        <v>1.2751787458810136E-2</v>
      </c>
      <c r="L114" s="38">
        <v>86.998000000000005</v>
      </c>
      <c r="M114" s="38">
        <v>-9.3650000000000002</v>
      </c>
      <c r="N114" s="54">
        <f t="shared" ref="N114:N123" si="4">L114/L$124</f>
        <v>5.1545573259200804E-2</v>
      </c>
      <c r="O114" s="54">
        <f t="shared" si="0"/>
        <v>-6.0901784554333524E-3</v>
      </c>
    </row>
    <row r="115" spans="1:15" s="1" customFormat="1" ht="19.7" customHeight="1" x14ac:dyDescent="0.2">
      <c r="A115" s="40"/>
      <c r="B115" s="37" t="s">
        <v>110</v>
      </c>
      <c r="C115" s="37" t="s">
        <v>150</v>
      </c>
      <c r="D115" s="41">
        <v>127.248</v>
      </c>
      <c r="E115" s="41">
        <v>22.852</v>
      </c>
      <c r="F115" s="51">
        <f t="shared" si="1"/>
        <v>7.1618928406398927E-2</v>
      </c>
      <c r="G115" s="42">
        <v>1.52751587204433</v>
      </c>
      <c r="H115" s="41">
        <v>136.66399999999999</v>
      </c>
      <c r="I115" s="41">
        <v>9.4160000000000004</v>
      </c>
      <c r="J115" s="51">
        <f t="shared" si="2"/>
        <v>8.1740215355777232E-2</v>
      </c>
      <c r="K115" s="51">
        <f t="shared" si="3"/>
        <v>1.0121286949378305E-2</v>
      </c>
      <c r="L115" s="41">
        <v>128.99799999999999</v>
      </c>
      <c r="M115" s="41">
        <v>-7.6660000000000004</v>
      </c>
      <c r="N115" s="52">
        <f t="shared" si="4"/>
        <v>7.6430215169203702E-2</v>
      </c>
      <c r="O115" s="52">
        <f t="shared" si="0"/>
        <v>-5.3100001865735297E-3</v>
      </c>
    </row>
    <row r="116" spans="1:15" s="1" customFormat="1" ht="19.7" customHeight="1" x14ac:dyDescent="0.2">
      <c r="A116" s="40"/>
      <c r="B116" s="37" t="s">
        <v>103</v>
      </c>
      <c r="C116" s="37" t="s">
        <v>151</v>
      </c>
      <c r="D116" s="38">
        <v>140.36600000000001</v>
      </c>
      <c r="E116" s="38">
        <v>28.334</v>
      </c>
      <c r="F116" s="53">
        <f t="shared" si="1"/>
        <v>7.900212580702716E-2</v>
      </c>
      <c r="G116" s="39">
        <v>1.8536512231372699</v>
      </c>
      <c r="H116" s="38">
        <v>162.16399999999999</v>
      </c>
      <c r="I116" s="38">
        <v>21.797999999999998</v>
      </c>
      <c r="J116" s="53">
        <f t="shared" si="2"/>
        <v>9.6992040939488516E-2</v>
      </c>
      <c r="K116" s="51">
        <f t="shared" si="3"/>
        <v>1.7989915132461357E-2</v>
      </c>
      <c r="L116" s="38">
        <v>149.41300000000001</v>
      </c>
      <c r="M116" s="38">
        <v>-12.750999999999999</v>
      </c>
      <c r="N116" s="54">
        <f t="shared" si="4"/>
        <v>8.8525928611887281E-2</v>
      </c>
      <c r="O116" s="54">
        <f t="shared" si="0"/>
        <v>-8.4661123276012357E-3</v>
      </c>
    </row>
    <row r="117" spans="1:15" s="1" customFormat="1" ht="19.7" customHeight="1" x14ac:dyDescent="0.2">
      <c r="A117" s="40"/>
      <c r="B117" s="37" t="s">
        <v>112</v>
      </c>
      <c r="C117" s="37" t="s">
        <v>151</v>
      </c>
      <c r="D117" s="41">
        <v>136.99799999999999</v>
      </c>
      <c r="E117" s="41">
        <v>30.332000000000001</v>
      </c>
      <c r="F117" s="51">
        <f t="shared" si="1"/>
        <v>7.7106516045987672E-2</v>
      </c>
      <c r="G117" s="42">
        <v>1.95364944805574</v>
      </c>
      <c r="H117" s="41">
        <v>123.449</v>
      </c>
      <c r="I117" s="41">
        <v>-13.548999999999999</v>
      </c>
      <c r="J117" s="51">
        <f t="shared" si="2"/>
        <v>7.3836181038571563E-2</v>
      </c>
      <c r="K117" s="51">
        <f t="shared" si="3"/>
        <v>-3.2703350074161086E-3</v>
      </c>
      <c r="L117" s="41">
        <v>122.081</v>
      </c>
      <c r="M117" s="41">
        <v>-1.3680000000000001</v>
      </c>
      <c r="N117" s="52">
        <f t="shared" si="4"/>
        <v>7.2331951643215861E-2</v>
      </c>
      <c r="O117" s="52">
        <f t="shared" si="0"/>
        <v>-1.5042293953557023E-3</v>
      </c>
    </row>
    <row r="118" spans="1:15" s="1" customFormat="1" ht="19.7" customHeight="1" x14ac:dyDescent="0.2">
      <c r="A118" s="40"/>
      <c r="B118" s="37" t="s">
        <v>114</v>
      </c>
      <c r="C118" s="37" t="s">
        <v>149</v>
      </c>
      <c r="D118" s="38">
        <v>294.74799999999999</v>
      </c>
      <c r="E118" s="38">
        <v>-8.9469999999999992</v>
      </c>
      <c r="F118" s="53">
        <f t="shared" si="1"/>
        <v>0.1658928699070262</v>
      </c>
      <c r="G118" s="39">
        <v>0.19969895719797701</v>
      </c>
      <c r="H118" s="38">
        <v>224.578</v>
      </c>
      <c r="I118" s="38">
        <v>-70.17</v>
      </c>
      <c r="J118" s="53">
        <f t="shared" si="2"/>
        <v>0.13432252886034171</v>
      </c>
      <c r="K118" s="51">
        <f t="shared" si="3"/>
        <v>-3.1570341046684491E-2</v>
      </c>
      <c r="L118" s="38">
        <v>237.364</v>
      </c>
      <c r="M118" s="38">
        <v>12.786</v>
      </c>
      <c r="N118" s="54">
        <f t="shared" si="4"/>
        <v>0.14063614624585552</v>
      </c>
      <c r="O118" s="54">
        <f t="shared" si="0"/>
        <v>6.3136173855138089E-3</v>
      </c>
    </row>
    <row r="119" spans="1:15" s="1" customFormat="1" ht="19.7" customHeight="1" x14ac:dyDescent="0.2">
      <c r="A119" s="40"/>
      <c r="B119" s="37" t="s">
        <v>114</v>
      </c>
      <c r="C119" s="37" t="s">
        <v>150</v>
      </c>
      <c r="D119" s="41">
        <v>165.494</v>
      </c>
      <c r="E119" s="41">
        <v>-69.168999999999997</v>
      </c>
      <c r="F119" s="51">
        <f t="shared" si="1"/>
        <v>9.3144905520625737E-2</v>
      </c>
      <c r="G119" s="42">
        <v>-3.3486435783625002</v>
      </c>
      <c r="H119" s="41">
        <v>138.328</v>
      </c>
      <c r="I119" s="41">
        <v>-27.166</v>
      </c>
      <c r="J119" s="51">
        <f t="shared" si="2"/>
        <v>8.273547173896531E-2</v>
      </c>
      <c r="K119" s="51">
        <f t="shared" si="3"/>
        <v>-1.0409433781660427E-2</v>
      </c>
      <c r="L119" s="41">
        <v>125.496</v>
      </c>
      <c r="M119" s="41">
        <v>-12.832000000000001</v>
      </c>
      <c r="N119" s="52">
        <f t="shared" si="4"/>
        <v>7.43553100270887E-2</v>
      </c>
      <c r="O119" s="52">
        <f t="shared" si="0"/>
        <v>-8.3801617118766103E-3</v>
      </c>
    </row>
    <row r="120" spans="1:15" s="1" customFormat="1" ht="19.7" customHeight="1" x14ac:dyDescent="0.2">
      <c r="A120" s="40"/>
      <c r="B120" s="37" t="s">
        <v>114</v>
      </c>
      <c r="C120" s="37" t="s">
        <v>152</v>
      </c>
      <c r="D120" s="38">
        <v>137.66399999999999</v>
      </c>
      <c r="E120" s="38">
        <v>-22.5</v>
      </c>
      <c r="F120" s="53">
        <f t="shared" si="1"/>
        <v>7.74813604939842E-2</v>
      </c>
      <c r="G120" s="39">
        <v>-0.895195153550987</v>
      </c>
      <c r="H120" s="38">
        <v>90.412999999999997</v>
      </c>
      <c r="I120" s="38">
        <v>-47.250999999999998</v>
      </c>
      <c r="J120" s="53">
        <f t="shared" si="2"/>
        <v>5.4076992411768186E-2</v>
      </c>
      <c r="K120" s="51">
        <f t="shared" si="3"/>
        <v>-2.3404368082216014E-2</v>
      </c>
      <c r="L120" s="38">
        <v>103.998</v>
      </c>
      <c r="M120" s="38">
        <v>13.585000000000001</v>
      </c>
      <c r="N120" s="54">
        <f t="shared" si="4"/>
        <v>6.1617928318011508E-2</v>
      </c>
      <c r="O120" s="54">
        <f t="shared" si="0"/>
        <v>7.5409359062433221E-3</v>
      </c>
    </row>
    <row r="121" spans="1:15" s="1" customFormat="1" ht="19.7" customHeight="1" x14ac:dyDescent="0.2">
      <c r="A121" s="40"/>
      <c r="B121" s="37" t="s">
        <v>104</v>
      </c>
      <c r="C121" s="37" t="s">
        <v>152</v>
      </c>
      <c r="D121" s="41">
        <v>230.81399999999999</v>
      </c>
      <c r="E121" s="41">
        <v>-5.9349999999999996</v>
      </c>
      <c r="F121" s="51">
        <f t="shared" si="1"/>
        <v>0.12990892855836289</v>
      </c>
      <c r="G121" s="42">
        <v>0.214180768813931</v>
      </c>
      <c r="H121" s="41">
        <v>222.03</v>
      </c>
      <c r="I121" s="41">
        <v>-8.7840000000000007</v>
      </c>
      <c r="J121" s="51">
        <f t="shared" si="2"/>
        <v>0.132798542523585</v>
      </c>
      <c r="K121" s="51">
        <f t="shared" si="3"/>
        <v>2.8896139652221098E-3</v>
      </c>
      <c r="L121" s="41">
        <v>239.28</v>
      </c>
      <c r="M121" s="41">
        <v>17.25</v>
      </c>
      <c r="N121" s="52">
        <f t="shared" si="4"/>
        <v>0.1417713599101309</v>
      </c>
      <c r="O121" s="52">
        <f t="shared" si="0"/>
        <v>8.9728173865459004E-3</v>
      </c>
    </row>
    <row r="122" spans="1:15" s="1" customFormat="1" ht="19.7" customHeight="1" x14ac:dyDescent="0.2">
      <c r="A122" s="40"/>
      <c r="B122" s="37" t="s">
        <v>132</v>
      </c>
      <c r="C122" s="37" t="s">
        <v>152</v>
      </c>
      <c r="D122" s="38">
        <v>227.58</v>
      </c>
      <c r="E122" s="38">
        <v>-48.917999999999999</v>
      </c>
      <c r="F122" s="53">
        <f t="shared" si="1"/>
        <v>0.12808873795052392</v>
      </c>
      <c r="G122" s="39">
        <v>-2.1123209742245299</v>
      </c>
      <c r="H122" s="38">
        <v>252.24600000000001</v>
      </c>
      <c r="I122" s="38">
        <v>24.666</v>
      </c>
      <c r="J122" s="53">
        <f t="shared" si="2"/>
        <v>0.15087105867407208</v>
      </c>
      <c r="K122" s="51">
        <f t="shared" si="3"/>
        <v>2.2782320723548161E-2</v>
      </c>
      <c r="L122" s="38">
        <v>286.91199999999998</v>
      </c>
      <c r="M122" s="38">
        <v>34.665999999999997</v>
      </c>
      <c r="N122" s="54">
        <f t="shared" si="4"/>
        <v>0.16999291380197037</v>
      </c>
      <c r="O122" s="54">
        <f t="shared" si="0"/>
        <v>1.9121855127898296E-2</v>
      </c>
    </row>
    <row r="123" spans="1:15" s="1" customFormat="1" ht="19.7" customHeight="1" x14ac:dyDescent="0.2">
      <c r="A123" s="40"/>
      <c r="B123" s="37" t="s">
        <v>133</v>
      </c>
      <c r="C123" s="37" t="s">
        <v>152</v>
      </c>
      <c r="D123" s="41">
        <v>52.164999999999999</v>
      </c>
      <c r="E123" s="41">
        <v>-2</v>
      </c>
      <c r="F123" s="51">
        <f t="shared" si="1"/>
        <v>2.9360000945553563E-2</v>
      </c>
      <c r="G123" s="42">
        <v>1.28696783319424E-2</v>
      </c>
      <c r="H123" s="41">
        <v>68.748999999999995</v>
      </c>
      <c r="I123" s="41">
        <v>16.584</v>
      </c>
      <c r="J123" s="51">
        <f t="shared" si="2"/>
        <v>4.111951988449284E-2</v>
      </c>
      <c r="K123" s="51">
        <f t="shared" si="3"/>
        <v>1.1759518938939277E-2</v>
      </c>
      <c r="L123" s="41">
        <v>49.999000000000002</v>
      </c>
      <c r="M123" s="41">
        <v>-18.75</v>
      </c>
      <c r="N123" s="52">
        <f t="shared" si="4"/>
        <v>2.9623981210910377E-2</v>
      </c>
      <c r="O123" s="52">
        <f t="shared" si="0"/>
        <v>-1.1495538673582464E-2</v>
      </c>
    </row>
    <row r="124" spans="1:15" s="1" customFormat="1" ht="19.7" customHeight="1" x14ac:dyDescent="0.2">
      <c r="A124" s="43" t="s">
        <v>101</v>
      </c>
      <c r="B124" s="44"/>
      <c r="C124" s="44"/>
      <c r="D124" s="45">
        <f>SUM(D113:D123)</f>
        <v>1776.7369999999999</v>
      </c>
      <c r="E124" s="45">
        <f>SUM(E113:E123)</f>
        <v>-62.852000000000004</v>
      </c>
      <c r="F124" s="46">
        <v>100</v>
      </c>
      <c r="G124" s="47"/>
      <c r="H124" s="45">
        <f>SUM(H113:H123)</f>
        <v>1671.931</v>
      </c>
      <c r="I124" s="45">
        <f>SUM(I113:I123)</f>
        <v>-104.80599999999998</v>
      </c>
      <c r="J124" s="46">
        <v>100</v>
      </c>
      <c r="K124" s="47"/>
      <c r="L124" s="45">
        <f>SUM(L113:L123)</f>
        <v>1687.788</v>
      </c>
      <c r="M124" s="45">
        <f>SUM(M113:M123)</f>
        <v>15.856999999999999</v>
      </c>
      <c r="N124" s="46">
        <v>99.999999999999901</v>
      </c>
      <c r="O124" s="47"/>
    </row>
    <row r="125" spans="1:15" s="1" customFormat="1" ht="11.1" customHeight="1" x14ac:dyDescent="0.2">
      <c r="A125" s="24"/>
      <c r="B125" s="24"/>
      <c r="C125" s="48"/>
      <c r="D125" s="24"/>
      <c r="E125" s="24"/>
      <c r="F125" s="48"/>
      <c r="G125" s="48"/>
      <c r="H125" s="24"/>
      <c r="I125" s="24"/>
      <c r="J125" s="48"/>
      <c r="K125" s="48"/>
      <c r="L125" s="24"/>
      <c r="M125" s="24"/>
      <c r="N125" s="48"/>
      <c r="O125" s="48"/>
    </row>
    <row r="126" spans="1:15" s="1" customFormat="1" ht="19.7" customHeight="1" x14ac:dyDescent="0.2">
      <c r="A126" s="36" t="s">
        <v>153</v>
      </c>
      <c r="B126" s="37" t="s">
        <v>99</v>
      </c>
      <c r="C126" s="37" t="s">
        <v>154</v>
      </c>
      <c r="D126" s="41">
        <v>86.531999999999996</v>
      </c>
      <c r="E126" s="41">
        <v>2.052</v>
      </c>
      <c r="F126" s="51">
        <f>D126/D$132</f>
        <v>0.10731306837841088</v>
      </c>
      <c r="G126" s="42">
        <v>0.62856936431472998</v>
      </c>
      <c r="H126" s="41">
        <v>84.448999999999998</v>
      </c>
      <c r="I126" s="41">
        <v>-2.0830000000000002</v>
      </c>
      <c r="J126" s="52">
        <f t="shared" ref="J126:J131" si="5">H126/H$132</f>
        <v>0.10669690518455814</v>
      </c>
      <c r="K126" s="51">
        <f>J126-F126</f>
        <v>-6.1616319385274232E-4</v>
      </c>
      <c r="L126" s="41">
        <v>85.748000000000005</v>
      </c>
      <c r="M126" s="41">
        <v>1.2989999999999999</v>
      </c>
      <c r="N126" s="52">
        <f t="shared" ref="N126:N131" si="6">L126/L$132</f>
        <v>9.8664346993630109E-2</v>
      </c>
      <c r="O126" s="52">
        <f t="shared" ref="O126:O131" si="7">N126-J126</f>
        <v>-8.0325581909280325E-3</v>
      </c>
    </row>
    <row r="127" spans="1:15" s="1" customFormat="1" ht="19.7" customHeight="1" x14ac:dyDescent="0.2">
      <c r="A127" s="40"/>
      <c r="B127" s="37" t="s">
        <v>103</v>
      </c>
      <c r="C127" s="37" t="s">
        <v>155</v>
      </c>
      <c r="D127" s="38">
        <v>98.415000000000006</v>
      </c>
      <c r="E127" s="38">
        <v>6.835</v>
      </c>
      <c r="F127" s="54">
        <f t="shared" ref="F127:F131" si="8">D127/D$132</f>
        <v>0.12204982693640859</v>
      </c>
      <c r="G127" s="39">
        <v>1.25317519097107</v>
      </c>
      <c r="H127" s="38">
        <v>110.497</v>
      </c>
      <c r="I127" s="38">
        <v>12.082000000000001</v>
      </c>
      <c r="J127" s="54">
        <f t="shared" si="5"/>
        <v>0.13960719407190281</v>
      </c>
      <c r="K127" s="54">
        <f t="shared" ref="K127:K131" si="9">J127-F127</f>
        <v>1.7557367135494217E-2</v>
      </c>
      <c r="L127" s="38">
        <v>132.83199999999999</v>
      </c>
      <c r="M127" s="38">
        <v>22.335000000000001</v>
      </c>
      <c r="N127" s="54">
        <f t="shared" si="6"/>
        <v>0.15284067896461578</v>
      </c>
      <c r="O127" s="54">
        <f t="shared" si="7"/>
        <v>1.3233484892712977E-2</v>
      </c>
    </row>
    <row r="128" spans="1:15" s="1" customFormat="1" ht="19.7" customHeight="1" x14ac:dyDescent="0.2">
      <c r="A128" s="40"/>
      <c r="B128" s="37" t="s">
        <v>114</v>
      </c>
      <c r="C128" s="37" t="s">
        <v>155</v>
      </c>
      <c r="D128" s="41">
        <v>161.41399999999999</v>
      </c>
      <c r="E128" s="41">
        <v>-16.25</v>
      </c>
      <c r="F128" s="52">
        <f t="shared" si="8"/>
        <v>0.20017833424898088</v>
      </c>
      <c r="G128" s="42">
        <v>-1.2285296254876501</v>
      </c>
      <c r="H128" s="41">
        <v>139.53</v>
      </c>
      <c r="I128" s="41">
        <v>-21.884</v>
      </c>
      <c r="J128" s="52">
        <f t="shared" si="5"/>
        <v>0.17628887471019666</v>
      </c>
      <c r="K128" s="52">
        <f t="shared" si="9"/>
        <v>-2.3889459538784213E-2</v>
      </c>
      <c r="L128" s="41">
        <v>122.497</v>
      </c>
      <c r="M128" s="41">
        <v>-17.033000000000001</v>
      </c>
      <c r="N128" s="52">
        <f t="shared" si="6"/>
        <v>0.14094890275783351</v>
      </c>
      <c r="O128" s="52">
        <f t="shared" si="7"/>
        <v>-3.5339971952363158E-2</v>
      </c>
    </row>
    <row r="129" spans="1:15" s="1" customFormat="1" ht="19.7" customHeight="1" x14ac:dyDescent="0.2">
      <c r="A129" s="40"/>
      <c r="B129" s="37" t="s">
        <v>114</v>
      </c>
      <c r="C129" s="37" t="s">
        <v>156</v>
      </c>
      <c r="D129" s="38">
        <v>163.99799999999999</v>
      </c>
      <c r="E129" s="38">
        <v>21.751000000000001</v>
      </c>
      <c r="F129" s="54">
        <f t="shared" si="8"/>
        <v>0.20338289404986165</v>
      </c>
      <c r="G129" s="39">
        <v>3.32735075208958</v>
      </c>
      <c r="H129" s="38">
        <v>102.197</v>
      </c>
      <c r="I129" s="38">
        <v>-61.801000000000002</v>
      </c>
      <c r="J129" s="54">
        <f t="shared" si="5"/>
        <v>0.12912057714296543</v>
      </c>
      <c r="K129" s="54">
        <f t="shared" si="9"/>
        <v>-7.426231690689622E-2</v>
      </c>
      <c r="L129" s="38">
        <v>110.563</v>
      </c>
      <c r="M129" s="38">
        <v>8.3659999999999997</v>
      </c>
      <c r="N129" s="54">
        <f t="shared" si="6"/>
        <v>0.12721726683603962</v>
      </c>
      <c r="O129" s="54">
        <f t="shared" si="7"/>
        <v>-1.9033103069258095E-3</v>
      </c>
    </row>
    <row r="130" spans="1:15" s="1" customFormat="1" ht="19.7" customHeight="1" x14ac:dyDescent="0.2">
      <c r="A130" s="40"/>
      <c r="B130" s="37" t="s">
        <v>132</v>
      </c>
      <c r="C130" s="37" t="s">
        <v>156</v>
      </c>
      <c r="D130" s="41">
        <v>193.99600000000001</v>
      </c>
      <c r="E130" s="41">
        <v>-28.164000000000001</v>
      </c>
      <c r="F130" s="52">
        <f t="shared" si="8"/>
        <v>0.24058505539151065</v>
      </c>
      <c r="G130" s="42">
        <v>-2.5090152600749702</v>
      </c>
      <c r="H130" s="41">
        <v>220.86500000000001</v>
      </c>
      <c r="I130" s="41">
        <v>26.869</v>
      </c>
      <c r="J130" s="52">
        <f t="shared" si="5"/>
        <v>0.27905140337466916</v>
      </c>
      <c r="K130" s="52">
        <f t="shared" si="9"/>
        <v>3.8466347983158511E-2</v>
      </c>
      <c r="L130" s="41">
        <v>279.11500000000001</v>
      </c>
      <c r="M130" s="41">
        <v>58.25</v>
      </c>
      <c r="N130" s="52">
        <f t="shared" si="6"/>
        <v>0.32115850178578004</v>
      </c>
      <c r="O130" s="52">
        <f t="shared" si="7"/>
        <v>4.2107098411110877E-2</v>
      </c>
    </row>
    <row r="131" spans="1:15" s="1" customFormat="1" ht="19.7" customHeight="1" x14ac:dyDescent="0.2">
      <c r="A131" s="40"/>
      <c r="B131" s="37" t="s">
        <v>133</v>
      </c>
      <c r="C131" s="37" t="s">
        <v>156</v>
      </c>
      <c r="D131" s="38">
        <v>101.996</v>
      </c>
      <c r="E131" s="38">
        <v>-3.0840000000000001</v>
      </c>
      <c r="F131" s="54">
        <f t="shared" si="8"/>
        <v>0.12649082099482731</v>
      </c>
      <c r="G131" s="39">
        <v>8.2845668159933397E-2</v>
      </c>
      <c r="H131" s="38">
        <v>133.947</v>
      </c>
      <c r="I131" s="38">
        <v>31.951000000000001</v>
      </c>
      <c r="J131" s="54">
        <f t="shared" si="5"/>
        <v>0.16923504551570781</v>
      </c>
      <c r="K131" s="54">
        <f t="shared" si="9"/>
        <v>4.2744224520880503E-2</v>
      </c>
      <c r="L131" s="38">
        <v>138.333</v>
      </c>
      <c r="M131" s="38">
        <v>4.3860000000000001</v>
      </c>
      <c r="N131" s="54">
        <f t="shared" si="6"/>
        <v>0.15917030266210097</v>
      </c>
      <c r="O131" s="54">
        <f t="shared" si="7"/>
        <v>-1.006474285360684E-2</v>
      </c>
    </row>
    <row r="132" spans="1:15" s="1" customFormat="1" ht="19.7" customHeight="1" x14ac:dyDescent="0.2">
      <c r="A132" s="43" t="s">
        <v>101</v>
      </c>
      <c r="B132" s="44"/>
      <c r="C132" s="44"/>
      <c r="D132" s="45">
        <f>SUM(D126:D131)</f>
        <v>806.351</v>
      </c>
      <c r="E132" s="45">
        <f>SUM(E126:E131)</f>
        <v>-16.86</v>
      </c>
      <c r="F132" s="46">
        <v>100</v>
      </c>
      <c r="G132" s="47"/>
      <c r="H132" s="45">
        <f t="shared" ref="H132:I132" si="10">SUM(H126:H131)</f>
        <v>791.48500000000001</v>
      </c>
      <c r="I132" s="45">
        <f t="shared" si="10"/>
        <v>-14.866000000000007</v>
      </c>
      <c r="J132" s="46">
        <v>100</v>
      </c>
      <c r="K132" s="47"/>
      <c r="L132" s="45">
        <f t="shared" ref="L132:M132" si="11">SUM(L126:L131)</f>
        <v>869.08799999999997</v>
      </c>
      <c r="M132" s="45">
        <f t="shared" si="11"/>
        <v>77.602999999999994</v>
      </c>
      <c r="N132" s="46">
        <v>100</v>
      </c>
      <c r="O132" s="47"/>
    </row>
    <row r="133" spans="1:15" s="1" customFormat="1" ht="11.1" customHeight="1" x14ac:dyDescent="0.2">
      <c r="A133" s="24"/>
      <c r="B133" s="24"/>
      <c r="C133" s="48"/>
      <c r="D133" s="24"/>
      <c r="E133" s="24"/>
      <c r="F133" s="48"/>
      <c r="G133" s="48"/>
      <c r="H133" s="24"/>
      <c r="I133" s="24"/>
      <c r="J133" s="48"/>
      <c r="K133" s="48"/>
      <c r="L133" s="24"/>
      <c r="M133" s="24"/>
      <c r="N133" s="48"/>
      <c r="O133" s="48"/>
    </row>
    <row r="134" spans="1:15" s="1" customFormat="1" ht="19.7" customHeight="1" x14ac:dyDescent="0.2">
      <c r="A134" s="36" t="s">
        <v>157</v>
      </c>
      <c r="B134" s="37" t="s">
        <v>98</v>
      </c>
      <c r="C134" s="37" t="s">
        <v>157</v>
      </c>
      <c r="D134" s="41">
        <v>83.063999999999993</v>
      </c>
      <c r="E134" s="41">
        <v>9.8160000000000007</v>
      </c>
      <c r="F134" s="42">
        <v>34.697901350086902</v>
      </c>
      <c r="G134" s="42">
        <v>7.1551572282261899</v>
      </c>
      <c r="H134" s="41">
        <v>76.165000000000006</v>
      </c>
      <c r="I134" s="41">
        <v>-6.899</v>
      </c>
      <c r="J134" s="42">
        <v>29.560846868875</v>
      </c>
      <c r="K134" s="42">
        <v>-5.1370544812118402</v>
      </c>
      <c r="L134" s="41">
        <v>61.110999999999997</v>
      </c>
      <c r="M134" s="41">
        <v>-15.054</v>
      </c>
      <c r="N134" s="42">
        <v>28.732832754235101</v>
      </c>
      <c r="O134" s="42">
        <v>-0.82801411463994501</v>
      </c>
    </row>
    <row r="135" spans="1:15" s="1" customFormat="1" ht="19.7" customHeight="1" x14ac:dyDescent="0.2">
      <c r="A135" s="40"/>
      <c r="B135" s="37" t="s">
        <v>99</v>
      </c>
      <c r="C135" s="37" t="s">
        <v>158</v>
      </c>
      <c r="D135" s="38"/>
      <c r="E135" s="38"/>
      <c r="F135" s="39"/>
      <c r="G135" s="39"/>
      <c r="H135" s="38">
        <v>43.414999999999999</v>
      </c>
      <c r="I135" s="38">
        <v>43.414999999999999</v>
      </c>
      <c r="J135" s="39">
        <v>16.850051425355598</v>
      </c>
      <c r="K135" s="39">
        <v>16.850051425355598</v>
      </c>
      <c r="L135" s="38">
        <v>52.581000000000003</v>
      </c>
      <c r="M135" s="38">
        <v>9.1660000000000004</v>
      </c>
      <c r="N135" s="39">
        <v>24.722244424906101</v>
      </c>
      <c r="O135" s="39">
        <v>7.8721929995504798</v>
      </c>
    </row>
    <row r="136" spans="1:15" s="1" customFormat="1" ht="19.7" customHeight="1" x14ac:dyDescent="0.2">
      <c r="A136" s="40"/>
      <c r="B136" s="37" t="s">
        <v>103</v>
      </c>
      <c r="C136" s="37" t="s">
        <v>159</v>
      </c>
      <c r="D136" s="41">
        <v>104.998</v>
      </c>
      <c r="E136" s="41">
        <v>2.0830000000000002</v>
      </c>
      <c r="F136" s="42">
        <v>43.8602793744152</v>
      </c>
      <c r="G136" s="42">
        <v>5.1621372913372303</v>
      </c>
      <c r="H136" s="41">
        <v>87.08</v>
      </c>
      <c r="I136" s="41">
        <v>-17.917999999999999</v>
      </c>
      <c r="J136" s="42">
        <v>33.797131823562502</v>
      </c>
      <c r="K136" s="42">
        <v>-10.063147550852699</v>
      </c>
      <c r="L136" s="41">
        <v>63.164999999999999</v>
      </c>
      <c r="M136" s="41">
        <v>-23.914999999999999</v>
      </c>
      <c r="N136" s="42">
        <v>29.698571139750001</v>
      </c>
      <c r="O136" s="42">
        <v>-4.0985606838125497</v>
      </c>
    </row>
    <row r="137" spans="1:15" s="1" customFormat="1" ht="19.7" customHeight="1" x14ac:dyDescent="0.2">
      <c r="A137" s="40"/>
      <c r="B137" s="37" t="s">
        <v>132</v>
      </c>
      <c r="C137" s="37" t="s">
        <v>160</v>
      </c>
      <c r="D137" s="38">
        <v>51.33</v>
      </c>
      <c r="E137" s="38">
        <v>-38.450000000000003</v>
      </c>
      <c r="F137" s="39">
        <v>21.441819275497899</v>
      </c>
      <c r="G137" s="39">
        <v>-12.317294519563401</v>
      </c>
      <c r="H137" s="38">
        <v>50.994999999999997</v>
      </c>
      <c r="I137" s="38">
        <v>-0.33500000000000002</v>
      </c>
      <c r="J137" s="39">
        <v>19.7919698822068</v>
      </c>
      <c r="K137" s="39">
        <v>-1.6498493932911</v>
      </c>
      <c r="L137" s="38">
        <v>35.83</v>
      </c>
      <c r="M137" s="38">
        <v>-15.164999999999999</v>
      </c>
      <c r="N137" s="39">
        <v>16.846351681108899</v>
      </c>
      <c r="O137" s="39">
        <v>-2.9456182010979601</v>
      </c>
    </row>
    <row r="138" spans="1:15" s="1" customFormat="1" ht="19.7" customHeight="1" x14ac:dyDescent="0.2">
      <c r="A138" s="43" t="s">
        <v>101</v>
      </c>
      <c r="B138" s="44"/>
      <c r="C138" s="44"/>
      <c r="D138" s="45">
        <v>239.392</v>
      </c>
      <c r="E138" s="45">
        <v>-26.550999999999998</v>
      </c>
      <c r="F138" s="46">
        <v>100</v>
      </c>
      <c r="G138" s="47"/>
      <c r="H138" s="45">
        <v>257.65499999999997</v>
      </c>
      <c r="I138" s="45">
        <v>18.263000000000002</v>
      </c>
      <c r="J138" s="46">
        <v>100</v>
      </c>
      <c r="K138" s="47"/>
      <c r="L138" s="45">
        <v>212.68700000000001</v>
      </c>
      <c r="M138" s="45">
        <v>-44.968000000000004</v>
      </c>
      <c r="N138" s="46">
        <v>100</v>
      </c>
      <c r="O138" s="47"/>
    </row>
    <row r="139" spans="1:15" s="1" customFormat="1" ht="11.1" customHeight="1" x14ac:dyDescent="0.2">
      <c r="A139" s="24"/>
      <c r="B139" s="24"/>
      <c r="C139" s="48"/>
      <c r="D139" s="24"/>
      <c r="E139" s="24"/>
      <c r="F139" s="48"/>
      <c r="G139" s="48"/>
      <c r="H139" s="24"/>
      <c r="I139" s="24"/>
      <c r="J139" s="48"/>
      <c r="K139" s="48"/>
      <c r="L139" s="24"/>
      <c r="M139" s="24"/>
      <c r="N139" s="48"/>
      <c r="O139" s="48"/>
    </row>
    <row r="140" spans="1:15" s="1" customFormat="1" ht="19.7" customHeight="1" x14ac:dyDescent="0.2">
      <c r="A140" s="36" t="s">
        <v>161</v>
      </c>
      <c r="B140" s="37" t="s">
        <v>98</v>
      </c>
      <c r="C140" s="37" t="s">
        <v>161</v>
      </c>
      <c r="D140" s="41">
        <v>233.809</v>
      </c>
      <c r="E140" s="41">
        <v>25.31</v>
      </c>
      <c r="F140" s="42">
        <v>16.958767410536499</v>
      </c>
      <c r="G140" s="42">
        <v>3.6316468198620598E-3</v>
      </c>
      <c r="H140" s="41">
        <v>268.34100000000001</v>
      </c>
      <c r="I140" s="41">
        <v>34.531999999999996</v>
      </c>
      <c r="J140" s="42">
        <v>18.850061992687301</v>
      </c>
      <c r="K140" s="42">
        <v>1.89129458215081</v>
      </c>
      <c r="L140" s="41">
        <v>206.26</v>
      </c>
      <c r="M140" s="41">
        <v>-62.081000000000003</v>
      </c>
      <c r="N140" s="42">
        <v>11.897510440460501</v>
      </c>
      <c r="O140" s="42">
        <v>-6.9525515522267902</v>
      </c>
    </row>
    <row r="141" spans="1:15" s="1" customFormat="1" ht="19.7" customHeight="1" x14ac:dyDescent="0.2">
      <c r="A141" s="40"/>
      <c r="B141" s="37" t="s">
        <v>99</v>
      </c>
      <c r="C141" s="37" t="s">
        <v>161</v>
      </c>
      <c r="D141" s="38">
        <v>624.23</v>
      </c>
      <c r="E141" s="38">
        <v>139.72399999999999</v>
      </c>
      <c r="F141" s="39">
        <v>45.277005507397902</v>
      </c>
      <c r="G141" s="39">
        <v>5.8769843642015802</v>
      </c>
      <c r="H141" s="38">
        <v>554.92499999999995</v>
      </c>
      <c r="I141" s="38">
        <v>-69.305000000000007</v>
      </c>
      <c r="J141" s="39">
        <v>38.9816340078184</v>
      </c>
      <c r="K141" s="39">
        <v>-6.29537149957949</v>
      </c>
      <c r="L141" s="38">
        <v>801.09</v>
      </c>
      <c r="M141" s="49">
        <v>246.16499999999999</v>
      </c>
      <c r="N141" s="39">
        <v>46.208555409427497</v>
      </c>
      <c r="O141" s="39">
        <v>7.2269214016090997</v>
      </c>
    </row>
    <row r="142" spans="1:15" s="1" customFormat="1" ht="19.7" customHeight="1" x14ac:dyDescent="0.2">
      <c r="A142" s="40"/>
      <c r="B142" s="37" t="s">
        <v>103</v>
      </c>
      <c r="C142" s="37" t="s">
        <v>161</v>
      </c>
      <c r="D142" s="41">
        <v>173.946</v>
      </c>
      <c r="E142" s="41">
        <v>-54.365000000000002</v>
      </c>
      <c r="F142" s="42">
        <v>12.6167502362748</v>
      </c>
      <c r="G142" s="42">
        <v>-5.9494970903306204</v>
      </c>
      <c r="H142" s="41">
        <v>161.607</v>
      </c>
      <c r="I142" s="41">
        <v>-12.339</v>
      </c>
      <c r="J142" s="42">
        <v>11.352353790334799</v>
      </c>
      <c r="K142" s="42">
        <v>-1.26439644594008</v>
      </c>
      <c r="L142" s="41">
        <v>157.22399999999999</v>
      </c>
      <c r="M142" s="41">
        <v>-4.383</v>
      </c>
      <c r="N142" s="42">
        <v>9.0690108673080907</v>
      </c>
      <c r="O142" s="42">
        <v>-2.28334292302667</v>
      </c>
    </row>
    <row r="143" spans="1:15" s="1" customFormat="1" ht="19.7" customHeight="1" x14ac:dyDescent="0.2">
      <c r="A143" s="40"/>
      <c r="B143" s="37" t="s">
        <v>112</v>
      </c>
      <c r="C143" s="37" t="s">
        <v>161</v>
      </c>
      <c r="D143" s="38">
        <v>92.597999999999999</v>
      </c>
      <c r="E143" s="38">
        <v>12.015000000000001</v>
      </c>
      <c r="F143" s="39">
        <v>6.7163708184067303</v>
      </c>
      <c r="G143" s="39">
        <v>0.163362385524182</v>
      </c>
      <c r="H143" s="38">
        <v>111.66200000000001</v>
      </c>
      <c r="I143" s="38">
        <v>19.064</v>
      </c>
      <c r="J143" s="39">
        <v>7.8438837979565204</v>
      </c>
      <c r="K143" s="39">
        <v>1.12751297954979</v>
      </c>
      <c r="L143" s="38">
        <v>84.078000000000003</v>
      </c>
      <c r="M143" s="38">
        <v>-27.584</v>
      </c>
      <c r="N143" s="39">
        <v>4.8497958053575099</v>
      </c>
      <c r="O143" s="39">
        <v>-2.99408799259901</v>
      </c>
    </row>
    <row r="144" spans="1:15" s="1" customFormat="1" ht="19.7" customHeight="1" x14ac:dyDescent="0.2">
      <c r="A144" s="40"/>
      <c r="B144" s="37" t="s">
        <v>114</v>
      </c>
      <c r="C144" s="37" t="s">
        <v>161</v>
      </c>
      <c r="D144" s="41">
        <v>81.58</v>
      </c>
      <c r="E144" s="41">
        <v>-39</v>
      </c>
      <c r="F144" s="42">
        <v>5.9172069738614299</v>
      </c>
      <c r="G144" s="42">
        <v>-3.8883569395815698</v>
      </c>
      <c r="H144" s="41">
        <v>68.278999999999996</v>
      </c>
      <c r="I144" s="41">
        <v>-13.301</v>
      </c>
      <c r="J144" s="42">
        <v>4.7963724618999599</v>
      </c>
      <c r="K144" s="42">
        <v>-1.12083451196148</v>
      </c>
      <c r="L144" s="41">
        <v>179.178</v>
      </c>
      <c r="M144" s="49">
        <v>110.899</v>
      </c>
      <c r="N144" s="42">
        <v>10.3353637433377</v>
      </c>
      <c r="O144" s="42">
        <v>5.5389912814377498</v>
      </c>
    </row>
    <row r="145" spans="1:15" s="1" customFormat="1" ht="19.7" customHeight="1" x14ac:dyDescent="0.2">
      <c r="A145" s="40"/>
      <c r="B145" s="37" t="s">
        <v>115</v>
      </c>
      <c r="C145" s="37" t="s">
        <v>162</v>
      </c>
      <c r="D145" s="38">
        <v>50.581000000000003</v>
      </c>
      <c r="E145" s="38">
        <v>50.581000000000003</v>
      </c>
      <c r="F145" s="39">
        <v>3.6687698693906001</v>
      </c>
      <c r="G145" s="39">
        <v>3.6687698693906001</v>
      </c>
      <c r="H145" s="38">
        <v>74.495000000000005</v>
      </c>
      <c r="I145" s="38">
        <v>23.914000000000001</v>
      </c>
      <c r="J145" s="39">
        <v>5.2330257699913201</v>
      </c>
      <c r="K145" s="39">
        <v>1.56425590060072</v>
      </c>
      <c r="L145" s="38">
        <v>109.529</v>
      </c>
      <c r="M145" s="38">
        <v>35.033999999999999</v>
      </c>
      <c r="N145" s="39">
        <v>6.3178629934703796</v>
      </c>
      <c r="O145" s="39">
        <v>1.08483722347906</v>
      </c>
    </row>
    <row r="146" spans="1:15" s="1" customFormat="1" ht="19.7" customHeight="1" x14ac:dyDescent="0.2">
      <c r="A146" s="40"/>
      <c r="B146" s="37" t="s">
        <v>163</v>
      </c>
      <c r="C146" s="37" t="s">
        <v>161</v>
      </c>
      <c r="D146" s="41">
        <v>121.947</v>
      </c>
      <c r="E146" s="41">
        <v>14.715999999999999</v>
      </c>
      <c r="F146" s="42">
        <v>8.8451291841319009</v>
      </c>
      <c r="G146" s="42">
        <v>0.12510576397592901</v>
      </c>
      <c r="H146" s="41">
        <v>184.24600000000001</v>
      </c>
      <c r="I146" s="41">
        <v>62.298999999999999</v>
      </c>
      <c r="J146" s="42">
        <v>12.9426681793116</v>
      </c>
      <c r="K146" s="42">
        <v>4.0975389951797503</v>
      </c>
      <c r="L146" s="41">
        <v>196.28100000000001</v>
      </c>
      <c r="M146" s="41">
        <v>12.035</v>
      </c>
      <c r="N146" s="42">
        <v>11.321900740638201</v>
      </c>
      <c r="O146" s="42">
        <v>-1.6207674386734601</v>
      </c>
    </row>
    <row r="147" spans="1:15" s="1" customFormat="1" ht="19.7" customHeight="1" x14ac:dyDescent="0.2">
      <c r="A147" s="43" t="s">
        <v>101</v>
      </c>
      <c r="B147" s="44"/>
      <c r="C147" s="44"/>
      <c r="D147" s="45">
        <v>1378.691</v>
      </c>
      <c r="E147" s="45">
        <v>148.98099999999999</v>
      </c>
      <c r="F147" s="46">
        <v>99.999999999999901</v>
      </c>
      <c r="G147" s="47"/>
      <c r="H147" s="45">
        <v>1423.5550000000001</v>
      </c>
      <c r="I147" s="45">
        <v>44.863999999999997</v>
      </c>
      <c r="J147" s="46">
        <v>100</v>
      </c>
      <c r="K147" s="47"/>
      <c r="L147" s="45">
        <v>1733.64</v>
      </c>
      <c r="M147" s="45">
        <v>310.08499999999998</v>
      </c>
      <c r="N147" s="46">
        <v>100</v>
      </c>
      <c r="O147" s="47"/>
    </row>
    <row r="148" spans="1:15" s="1" customFormat="1" ht="11.1" customHeight="1" x14ac:dyDescent="0.2">
      <c r="A148" s="24"/>
      <c r="B148" s="24"/>
      <c r="C148" s="48"/>
      <c r="D148" s="24"/>
      <c r="E148" s="24"/>
      <c r="F148" s="48"/>
      <c r="G148" s="48"/>
      <c r="H148" s="24"/>
      <c r="I148" s="24"/>
      <c r="J148" s="48"/>
      <c r="K148" s="48"/>
      <c r="L148" s="24"/>
      <c r="M148" s="24"/>
      <c r="N148" s="48"/>
      <c r="O148" s="48"/>
    </row>
    <row r="149" spans="1:15" s="1" customFormat="1" ht="19.7" customHeight="1" x14ac:dyDescent="0.2">
      <c r="A149" s="36" t="s">
        <v>164</v>
      </c>
      <c r="B149" s="37" t="s">
        <v>98</v>
      </c>
      <c r="C149" s="37" t="s">
        <v>165</v>
      </c>
      <c r="D149" s="38">
        <v>166.82599999999999</v>
      </c>
      <c r="E149" s="38">
        <v>24.411999999999999</v>
      </c>
      <c r="F149" s="53">
        <f>D149/D$155</f>
        <v>0.20170015923124077</v>
      </c>
      <c r="G149" s="39">
        <v>4.5581255503399198</v>
      </c>
      <c r="H149" s="38">
        <v>172.64500000000001</v>
      </c>
      <c r="I149" s="38">
        <v>5.819</v>
      </c>
      <c r="J149" s="54">
        <f t="shared" ref="J149:J154" si="12">H149/H$155</f>
        <v>0.19273513194896419</v>
      </c>
      <c r="K149" s="53">
        <f>J149-F149</f>
        <v>-8.9650272822765775E-3</v>
      </c>
      <c r="L149" s="38">
        <v>156.44499999999999</v>
      </c>
      <c r="M149" s="38">
        <v>-16.2</v>
      </c>
      <c r="N149" s="54">
        <f t="shared" ref="N149:N154" si="13">L149/L$155</f>
        <v>0.18400336850425003</v>
      </c>
      <c r="O149" s="54">
        <f t="shared" ref="O149:O154" si="14">N149-J149</f>
        <v>-8.7317634447141579E-3</v>
      </c>
    </row>
    <row r="150" spans="1:15" s="1" customFormat="1" ht="19.7" customHeight="1" x14ac:dyDescent="0.2">
      <c r="A150" s="40"/>
      <c r="B150" s="37" t="s">
        <v>98</v>
      </c>
      <c r="C150" s="37" t="s">
        <v>166</v>
      </c>
      <c r="D150" s="41">
        <v>0.5</v>
      </c>
      <c r="E150" s="41">
        <v>-4.25</v>
      </c>
      <c r="F150" s="52">
        <f t="shared" ref="F150:F154" si="15">D150/D$155</f>
        <v>6.0452255413197221E-4</v>
      </c>
      <c r="G150" s="42">
        <v>-0.45615305297248898</v>
      </c>
      <c r="H150" s="41">
        <v>1.2330000000000001</v>
      </c>
      <c r="I150" s="41">
        <v>0.73299999999999998</v>
      </c>
      <c r="J150" s="52">
        <f t="shared" si="12"/>
        <v>1.3764801627216129E-3</v>
      </c>
      <c r="K150" s="52">
        <f t="shared" ref="K150:K154" si="16">J150-F150</f>
        <v>7.7195760858964069E-4</v>
      </c>
      <c r="L150" s="41">
        <v>0.83299999999999996</v>
      </c>
      <c r="M150" s="41">
        <v>-0.4</v>
      </c>
      <c r="N150" s="52">
        <f t="shared" si="13"/>
        <v>9.7973604758247478E-4</v>
      </c>
      <c r="O150" s="52">
        <f t="shared" si="14"/>
        <v>-3.9674411513913811E-4</v>
      </c>
    </row>
    <row r="151" spans="1:15" s="1" customFormat="1" ht="19.7" customHeight="1" x14ac:dyDescent="0.2">
      <c r="A151" s="40"/>
      <c r="B151" s="37" t="s">
        <v>99</v>
      </c>
      <c r="C151" s="37" t="s">
        <v>166</v>
      </c>
      <c r="D151" s="41">
        <v>169.58099999999999</v>
      </c>
      <c r="E151" s="41">
        <v>70.802999999999997</v>
      </c>
      <c r="F151" s="52">
        <f t="shared" si="15"/>
        <v>0.20503107850450794</v>
      </c>
      <c r="G151" s="42">
        <v>9.6310689018514495</v>
      </c>
      <c r="H151" s="41">
        <v>104.345</v>
      </c>
      <c r="I151" s="41">
        <v>-65.236000000000004</v>
      </c>
      <c r="J151" s="52">
        <f t="shared" si="12"/>
        <v>0.11648728514127062</v>
      </c>
      <c r="K151" s="52">
        <f t="shared" si="16"/>
        <v>-8.8543793363237325E-2</v>
      </c>
      <c r="L151" s="41">
        <v>134.52699999999999</v>
      </c>
      <c r="M151" s="41">
        <v>30.181999999999999</v>
      </c>
      <c r="N151" s="52">
        <f t="shared" si="13"/>
        <v>0.15822443130027322</v>
      </c>
      <c r="O151" s="52">
        <f t="shared" si="14"/>
        <v>4.1737146159002605E-2</v>
      </c>
    </row>
    <row r="152" spans="1:15" s="1" customFormat="1" ht="19.7" customHeight="1" x14ac:dyDescent="0.2">
      <c r="A152" s="40"/>
      <c r="B152" s="37" t="s">
        <v>103</v>
      </c>
      <c r="C152" s="37" t="s">
        <v>167</v>
      </c>
      <c r="D152" s="38">
        <v>269.41399999999999</v>
      </c>
      <c r="E152" s="38">
        <v>-157.166</v>
      </c>
      <c r="F152" s="54">
        <f t="shared" si="15"/>
        <v>0.32573367879782228</v>
      </c>
      <c r="G152" s="39">
        <v>-14.003050278769599</v>
      </c>
      <c r="H152" s="38">
        <v>299.86200000000002</v>
      </c>
      <c r="I152" s="38">
        <v>30.448</v>
      </c>
      <c r="J152" s="54">
        <f t="shared" si="12"/>
        <v>0.3347559566537131</v>
      </c>
      <c r="K152" s="54">
        <f t="shared" si="16"/>
        <v>9.0222778558908256E-3</v>
      </c>
      <c r="L152" s="38">
        <v>301.39800000000002</v>
      </c>
      <c r="M152" s="38">
        <v>1.536</v>
      </c>
      <c r="N152" s="54">
        <f t="shared" si="13"/>
        <v>0.35449037847450515</v>
      </c>
      <c r="O152" s="54">
        <f t="shared" si="14"/>
        <v>1.9734421820792047E-2</v>
      </c>
    </row>
    <row r="153" spans="1:15" s="1" customFormat="1" ht="19.7" customHeight="1" x14ac:dyDescent="0.2">
      <c r="A153" s="40"/>
      <c r="B153" s="37" t="s">
        <v>113</v>
      </c>
      <c r="C153" s="37" t="s">
        <v>168</v>
      </c>
      <c r="D153" s="41">
        <v>123.247</v>
      </c>
      <c r="E153" s="41">
        <v>-29.003</v>
      </c>
      <c r="F153" s="52">
        <f t="shared" si="15"/>
        <v>0.14901118245820635</v>
      </c>
      <c r="G153" s="42">
        <v>-1.74435933659897</v>
      </c>
      <c r="H153" s="41">
        <v>189.81299999999999</v>
      </c>
      <c r="I153" s="41">
        <v>66.566000000000003</v>
      </c>
      <c r="J153" s="52">
        <f t="shared" si="12"/>
        <v>0.21190091575561837</v>
      </c>
      <c r="K153" s="52">
        <f t="shared" si="16"/>
        <v>6.2889733297412015E-2</v>
      </c>
      <c r="L153" s="41">
        <v>153.69800000000001</v>
      </c>
      <c r="M153" s="41">
        <v>-36.115000000000002</v>
      </c>
      <c r="N153" s="52">
        <f t="shared" si="13"/>
        <v>0.18077247423929321</v>
      </c>
      <c r="O153" s="52">
        <f t="shared" si="14"/>
        <v>-3.1128441516325156E-2</v>
      </c>
    </row>
    <row r="154" spans="1:15" s="1" customFormat="1" ht="19.7" customHeight="1" x14ac:dyDescent="0.2">
      <c r="A154" s="40"/>
      <c r="B154" s="37" t="s">
        <v>106</v>
      </c>
      <c r="C154" s="37" t="s">
        <v>169</v>
      </c>
      <c r="D154" s="38">
        <v>97.531000000000006</v>
      </c>
      <c r="E154" s="38">
        <v>29.2</v>
      </c>
      <c r="F154" s="54">
        <f t="shared" si="15"/>
        <v>0.11791937845409076</v>
      </c>
      <c r="G154" s="39">
        <v>4.2870934734994197</v>
      </c>
      <c r="H154" s="38">
        <v>127.86499999999999</v>
      </c>
      <c r="I154" s="38">
        <v>30.334</v>
      </c>
      <c r="J154" s="54">
        <f t="shared" si="12"/>
        <v>0.14274423033771208</v>
      </c>
      <c r="K154" s="54">
        <f t="shared" si="16"/>
        <v>2.4824851883621324E-2</v>
      </c>
      <c r="L154" s="38">
        <v>103.328</v>
      </c>
      <c r="M154" s="38">
        <v>-24.536999999999999</v>
      </c>
      <c r="N154" s="54">
        <f t="shared" si="13"/>
        <v>0.121529611434096</v>
      </c>
      <c r="O154" s="54">
        <f t="shared" si="14"/>
        <v>-2.1214618903616075E-2</v>
      </c>
    </row>
    <row r="155" spans="1:15" s="1" customFormat="1" ht="19.7" customHeight="1" x14ac:dyDescent="0.2">
      <c r="A155" s="43" t="s">
        <v>101</v>
      </c>
      <c r="B155" s="44"/>
      <c r="C155" s="44"/>
      <c r="D155" s="45">
        <f>SUM(D149:D154)</f>
        <v>827.09899999999993</v>
      </c>
      <c r="E155" s="45">
        <f>SUM(E149:E154)</f>
        <v>-66.003999999999991</v>
      </c>
      <c r="F155" s="46">
        <v>100</v>
      </c>
      <c r="G155" s="47"/>
      <c r="H155" s="45">
        <f t="shared" ref="H155:I155" si="17">SUM(H149:H154)</f>
        <v>895.76300000000003</v>
      </c>
      <c r="I155" s="45">
        <f t="shared" si="17"/>
        <v>68.664000000000001</v>
      </c>
      <c r="J155" s="46">
        <v>100</v>
      </c>
      <c r="K155" s="47"/>
      <c r="L155" s="45">
        <f t="shared" ref="L155:M155" si="18">SUM(L149:L154)</f>
        <v>850.22899999999993</v>
      </c>
      <c r="M155" s="45">
        <f t="shared" si="18"/>
        <v>-45.533999999999999</v>
      </c>
      <c r="N155" s="46">
        <v>100</v>
      </c>
      <c r="O155" s="47"/>
    </row>
    <row r="156" spans="1:15" s="1" customFormat="1" ht="11.1" customHeight="1" x14ac:dyDescent="0.2">
      <c r="A156" s="24"/>
      <c r="B156" s="24"/>
      <c r="C156" s="48"/>
      <c r="D156" s="24"/>
      <c r="E156" s="24"/>
      <c r="F156" s="48"/>
      <c r="G156" s="48"/>
      <c r="H156" s="24"/>
      <c r="I156" s="24"/>
      <c r="J156" s="48"/>
      <c r="K156" s="48"/>
      <c r="L156" s="24"/>
      <c r="M156" s="24"/>
      <c r="N156" s="48"/>
      <c r="O156" s="48"/>
    </row>
    <row r="157" spans="1:15" s="1" customFormat="1" ht="19.7" customHeight="1" x14ac:dyDescent="0.2">
      <c r="A157" s="36" t="s">
        <v>170</v>
      </c>
      <c r="B157" s="37" t="s">
        <v>98</v>
      </c>
      <c r="C157" s="37" t="s">
        <v>170</v>
      </c>
      <c r="D157" s="41">
        <v>86.492000000000004</v>
      </c>
      <c r="E157" s="41">
        <v>-6.7050000000000001</v>
      </c>
      <c r="F157" s="42">
        <v>5.67565208775041</v>
      </c>
      <c r="G157" s="42">
        <v>0.35993874396783399</v>
      </c>
      <c r="H157" s="41">
        <v>120.99</v>
      </c>
      <c r="I157" s="41">
        <v>34.497999999999998</v>
      </c>
      <c r="J157" s="42">
        <v>8.1793770720547698</v>
      </c>
      <c r="K157" s="42">
        <v>2.5037249843043599</v>
      </c>
      <c r="L157" s="41">
        <v>116.077</v>
      </c>
      <c r="M157" s="41">
        <v>-4.9130000000000003</v>
      </c>
      <c r="N157" s="42">
        <v>6.66054991123245</v>
      </c>
      <c r="O157" s="42">
        <v>-1.5188271608223201</v>
      </c>
    </row>
    <row r="158" spans="1:15" s="1" customFormat="1" ht="19.7" customHeight="1" x14ac:dyDescent="0.2">
      <c r="A158" s="40"/>
      <c r="B158" s="37" t="s">
        <v>99</v>
      </c>
      <c r="C158" s="37" t="s">
        <v>170</v>
      </c>
      <c r="D158" s="38">
        <v>449.90899999999999</v>
      </c>
      <c r="E158" s="38">
        <v>23.513000000000002</v>
      </c>
      <c r="F158" s="39">
        <v>29.5232733102218</v>
      </c>
      <c r="G158" s="39">
        <v>5.2027596999605201</v>
      </c>
      <c r="H158" s="38">
        <v>348.15899999999999</v>
      </c>
      <c r="I158" s="38">
        <v>-101.75</v>
      </c>
      <c r="J158" s="39">
        <v>23.536852153314499</v>
      </c>
      <c r="K158" s="39">
        <v>-5.9864211569072898</v>
      </c>
      <c r="L158" s="38">
        <v>521.27599999999995</v>
      </c>
      <c r="M158" s="49">
        <v>173.11699999999999</v>
      </c>
      <c r="N158" s="39">
        <v>29.911048834201502</v>
      </c>
      <c r="O158" s="39">
        <v>6.3741966808870103</v>
      </c>
    </row>
    <row r="159" spans="1:15" s="1" customFormat="1" ht="19.7" customHeight="1" x14ac:dyDescent="0.2">
      <c r="A159" s="40"/>
      <c r="B159" s="37" t="s">
        <v>110</v>
      </c>
      <c r="C159" s="37" t="s">
        <v>170</v>
      </c>
      <c r="D159" s="41">
        <v>218.41300000000001</v>
      </c>
      <c r="E159" s="41">
        <v>75.135999999999996</v>
      </c>
      <c r="F159" s="42">
        <v>14.332379866829701</v>
      </c>
      <c r="G159" s="42">
        <v>6.1602341887806196</v>
      </c>
      <c r="H159" s="41">
        <v>243.32499999999999</v>
      </c>
      <c r="I159" s="41">
        <v>24.911999999999999</v>
      </c>
      <c r="J159" s="42">
        <v>16.449681180740001</v>
      </c>
      <c r="K159" s="42">
        <v>2.1173013139102999</v>
      </c>
      <c r="L159" s="41">
        <v>228.279</v>
      </c>
      <c r="M159" s="41">
        <v>-15.045999999999999</v>
      </c>
      <c r="N159" s="42">
        <v>13.098750598191099</v>
      </c>
      <c r="O159" s="42">
        <v>-3.35093058254883</v>
      </c>
    </row>
    <row r="160" spans="1:15" s="1" customFormat="1" ht="19.7" customHeight="1" x14ac:dyDescent="0.2">
      <c r="A160" s="40"/>
      <c r="B160" s="37" t="s">
        <v>103</v>
      </c>
      <c r="C160" s="37" t="s">
        <v>170</v>
      </c>
      <c r="D160" s="38">
        <v>253.44200000000001</v>
      </c>
      <c r="E160" s="38">
        <v>-321.48599999999999</v>
      </c>
      <c r="F160" s="39">
        <v>16.631001901027201</v>
      </c>
      <c r="G160" s="39">
        <v>-16.161388855265798</v>
      </c>
      <c r="H160" s="38">
        <v>261.24799999999999</v>
      </c>
      <c r="I160" s="38">
        <v>7.806</v>
      </c>
      <c r="J160" s="39">
        <v>17.661343097116799</v>
      </c>
      <c r="K160" s="39">
        <v>1.03034119608968</v>
      </c>
      <c r="L160" s="38">
        <v>254.82599999999999</v>
      </c>
      <c r="M160" s="38">
        <v>-6.4219999999999997</v>
      </c>
      <c r="N160" s="39">
        <v>14.6220292709126</v>
      </c>
      <c r="O160" s="39">
        <v>-3.03931382620426</v>
      </c>
    </row>
    <row r="161" spans="1:15" s="1" customFormat="1" ht="19.7" customHeight="1" x14ac:dyDescent="0.2">
      <c r="A161" s="40"/>
      <c r="B161" s="37" t="s">
        <v>112</v>
      </c>
      <c r="C161" s="37" t="s">
        <v>170</v>
      </c>
      <c r="D161" s="41">
        <v>154.41300000000001</v>
      </c>
      <c r="E161" s="41">
        <v>36.165999999999997</v>
      </c>
      <c r="F161" s="42">
        <v>10.1326650537137</v>
      </c>
      <c r="G161" s="42">
        <v>3.3881651689292198</v>
      </c>
      <c r="H161" s="41">
        <v>150.99600000000001</v>
      </c>
      <c r="I161" s="41">
        <v>-3.4169999999999998</v>
      </c>
      <c r="J161" s="42">
        <v>10.207895035721799</v>
      </c>
      <c r="K161" s="42">
        <v>7.5229982008124793E-2</v>
      </c>
      <c r="L161" s="41">
        <v>172.10900000000001</v>
      </c>
      <c r="M161" s="41">
        <v>21.113</v>
      </c>
      <c r="N161" s="42">
        <v>9.8756910040085906</v>
      </c>
      <c r="O161" s="42">
        <v>-0.33220403171322699</v>
      </c>
    </row>
    <row r="162" spans="1:15" s="1" customFormat="1" ht="19.7" customHeight="1" x14ac:dyDescent="0.2">
      <c r="A162" s="40"/>
      <c r="B162" s="37" t="s">
        <v>114</v>
      </c>
      <c r="C162" s="37" t="s">
        <v>170</v>
      </c>
      <c r="D162" s="38">
        <v>167.08199999999999</v>
      </c>
      <c r="E162" s="38">
        <v>21.553000000000001</v>
      </c>
      <c r="F162" s="39">
        <v>10.9640117250788</v>
      </c>
      <c r="G162" s="39">
        <v>2.6634178518067402</v>
      </c>
      <c r="H162" s="38">
        <v>111.744</v>
      </c>
      <c r="I162" s="38">
        <v>-55.338000000000001</v>
      </c>
      <c r="J162" s="39">
        <v>7.5543128484973003</v>
      </c>
      <c r="K162" s="39">
        <v>-3.4096988765814902</v>
      </c>
      <c r="L162" s="38">
        <v>229.32599999999999</v>
      </c>
      <c r="M162" s="49">
        <v>117.58199999999999</v>
      </c>
      <c r="N162" s="39">
        <v>13.1588279240788</v>
      </c>
      <c r="O162" s="39">
        <v>5.6045150755814701</v>
      </c>
    </row>
    <row r="163" spans="1:15" s="1" customFormat="1" ht="19.7" customHeight="1" x14ac:dyDescent="0.2">
      <c r="A163" s="40"/>
      <c r="B163" s="37" t="s">
        <v>163</v>
      </c>
      <c r="C163" s="37" t="s">
        <v>170</v>
      </c>
      <c r="D163" s="41">
        <v>194.16200000000001</v>
      </c>
      <c r="E163" s="41">
        <v>-57.5</v>
      </c>
      <c r="F163" s="42">
        <v>12.7410160553785</v>
      </c>
      <c r="G163" s="42">
        <v>-1.6131267981791599</v>
      </c>
      <c r="H163" s="41">
        <v>242.74600000000001</v>
      </c>
      <c r="I163" s="41">
        <v>48.584000000000003</v>
      </c>
      <c r="J163" s="42">
        <v>16.410538612554799</v>
      </c>
      <c r="K163" s="42">
        <v>3.6695225571763399</v>
      </c>
      <c r="L163" s="41">
        <v>220.86099999999999</v>
      </c>
      <c r="M163" s="41">
        <v>-21.885000000000002</v>
      </c>
      <c r="N163" s="42">
        <v>12.673102457374901</v>
      </c>
      <c r="O163" s="42">
        <v>-3.7374361551798998</v>
      </c>
    </row>
    <row r="164" spans="1:15" s="1" customFormat="1" ht="19.7" customHeight="1" x14ac:dyDescent="0.2">
      <c r="A164" s="43" t="s">
        <v>101</v>
      </c>
      <c r="B164" s="44"/>
      <c r="C164" s="44"/>
      <c r="D164" s="45">
        <v>1523.913</v>
      </c>
      <c r="E164" s="45">
        <v>-229.32300000000001</v>
      </c>
      <c r="F164" s="46">
        <v>100</v>
      </c>
      <c r="G164" s="47"/>
      <c r="H164" s="45">
        <v>1479.2080000000001</v>
      </c>
      <c r="I164" s="45">
        <v>-44.704999999999998</v>
      </c>
      <c r="J164" s="46">
        <v>100</v>
      </c>
      <c r="K164" s="47"/>
      <c r="L164" s="45">
        <v>1742.7539999999999</v>
      </c>
      <c r="M164" s="50">
        <v>263.54599999999999</v>
      </c>
      <c r="N164" s="46">
        <v>99.999999999999901</v>
      </c>
      <c r="O164" s="47"/>
    </row>
    <row r="165" spans="1:15" s="1" customFormat="1" ht="11.1" customHeight="1" x14ac:dyDescent="0.2">
      <c r="A165" s="24"/>
      <c r="B165" s="24"/>
      <c r="C165" s="48"/>
      <c r="D165" s="24"/>
      <c r="E165" s="24"/>
      <c r="F165" s="48"/>
      <c r="G165" s="48"/>
      <c r="H165" s="24"/>
      <c r="I165" s="24"/>
      <c r="J165" s="48"/>
      <c r="K165" s="48"/>
      <c r="L165" s="24"/>
      <c r="M165" s="24"/>
      <c r="N165" s="48"/>
      <c r="O165" s="48"/>
    </row>
    <row r="166" spans="1:15" s="1" customFormat="1" ht="19.7" customHeight="1" x14ac:dyDescent="0.2">
      <c r="A166" s="36" t="s">
        <v>171</v>
      </c>
      <c r="B166" s="37" t="s">
        <v>98</v>
      </c>
      <c r="C166" s="37" t="s">
        <v>171</v>
      </c>
      <c r="D166" s="38">
        <v>27.582999999999998</v>
      </c>
      <c r="E166" s="38">
        <v>-4.2489999999999997</v>
      </c>
      <c r="F166" s="39">
        <v>6.8473733075819299</v>
      </c>
      <c r="G166" s="39">
        <v>-0.41990794569989598</v>
      </c>
      <c r="H166" s="38">
        <v>46.497999999999998</v>
      </c>
      <c r="I166" s="38">
        <v>18.914999999999999</v>
      </c>
      <c r="J166" s="39">
        <v>10.556019687256001</v>
      </c>
      <c r="K166" s="39">
        <v>3.7086463796740201</v>
      </c>
      <c r="L166" s="38">
        <v>45.664999999999999</v>
      </c>
      <c r="M166" s="38">
        <v>-0.83299999999999996</v>
      </c>
      <c r="N166" s="39">
        <v>8.8700560582104107</v>
      </c>
      <c r="O166" s="39">
        <v>-1.68596362904554</v>
      </c>
    </row>
    <row r="167" spans="1:15" s="1" customFormat="1" ht="19.7" customHeight="1" x14ac:dyDescent="0.2">
      <c r="A167" s="40"/>
      <c r="B167" s="37" t="s">
        <v>114</v>
      </c>
      <c r="C167" s="37" t="s">
        <v>172</v>
      </c>
      <c r="D167" s="41">
        <v>104.33199999999999</v>
      </c>
      <c r="E167" s="41">
        <v>-17.079999999999998</v>
      </c>
      <c r="F167" s="42">
        <v>25.900016384245301</v>
      </c>
      <c r="G167" s="42">
        <v>-1.8184792026940499</v>
      </c>
      <c r="H167" s="41">
        <v>69.164000000000001</v>
      </c>
      <c r="I167" s="41">
        <v>-35.167999999999999</v>
      </c>
      <c r="J167" s="42">
        <v>15.701676322623999</v>
      </c>
      <c r="K167" s="42">
        <v>-10.1983400616213</v>
      </c>
      <c r="L167" s="41">
        <v>150.16499999999999</v>
      </c>
      <c r="M167" s="41">
        <v>81.001000000000005</v>
      </c>
      <c r="N167" s="42">
        <v>29.168333909584302</v>
      </c>
      <c r="O167" s="42">
        <v>13.4666575869603</v>
      </c>
    </row>
    <row r="168" spans="1:15" s="1" customFormat="1" ht="19.7" customHeight="1" x14ac:dyDescent="0.2">
      <c r="A168" s="40"/>
      <c r="B168" s="37" t="s">
        <v>104</v>
      </c>
      <c r="C168" s="37" t="s">
        <v>172</v>
      </c>
      <c r="D168" s="38">
        <v>120.83199999999999</v>
      </c>
      <c r="E168" s="38">
        <v>7.2190000000000003</v>
      </c>
      <c r="F168" s="39">
        <v>29.996077710971999</v>
      </c>
      <c r="G168" s="39">
        <v>4.0581025592658904</v>
      </c>
      <c r="H168" s="38">
        <v>138.99700000000001</v>
      </c>
      <c r="I168" s="38">
        <v>18.164999999999999</v>
      </c>
      <c r="J168" s="39">
        <v>31.5552296543833</v>
      </c>
      <c r="K168" s="39">
        <v>1.5591519434113399</v>
      </c>
      <c r="L168" s="38">
        <v>116.663</v>
      </c>
      <c r="M168" s="38">
        <v>-22.334</v>
      </c>
      <c r="N168" s="39">
        <v>22.6608419997591</v>
      </c>
      <c r="O168" s="39">
        <v>-8.8943876546241807</v>
      </c>
    </row>
    <row r="169" spans="1:15" s="1" customFormat="1" ht="19.7" customHeight="1" x14ac:dyDescent="0.2">
      <c r="A169" s="40"/>
      <c r="B169" s="37" t="s">
        <v>132</v>
      </c>
      <c r="C169" s="37" t="s">
        <v>172</v>
      </c>
      <c r="D169" s="41">
        <v>60.165999999999997</v>
      </c>
      <c r="E169" s="41">
        <v>-39.331000000000003</v>
      </c>
      <c r="F169" s="42">
        <v>14.935977320232601</v>
      </c>
      <c r="G169" s="42">
        <v>-7.77929922091415</v>
      </c>
      <c r="H169" s="41">
        <v>51.999000000000002</v>
      </c>
      <c r="I169" s="41">
        <v>-8.1669999999999998</v>
      </c>
      <c r="J169" s="42">
        <v>11.8048618804598</v>
      </c>
      <c r="K169" s="42">
        <v>-3.1311154397726999</v>
      </c>
      <c r="L169" s="41">
        <v>65.664000000000001</v>
      </c>
      <c r="M169" s="41">
        <v>13.664999999999999</v>
      </c>
      <c r="N169" s="42">
        <v>12.754699682608701</v>
      </c>
      <c r="O169" s="42">
        <v>0.94983780214889701</v>
      </c>
    </row>
    <row r="170" spans="1:15" s="1" customFormat="1" ht="19.7" customHeight="1" x14ac:dyDescent="0.2">
      <c r="A170" s="40"/>
      <c r="B170" s="37" t="s">
        <v>133</v>
      </c>
      <c r="C170" s="37" t="s">
        <v>172</v>
      </c>
      <c r="D170" s="38">
        <v>89.912999999999997</v>
      </c>
      <c r="E170" s="38">
        <v>18.248999999999999</v>
      </c>
      <c r="F170" s="39">
        <v>22.3205552769682</v>
      </c>
      <c r="G170" s="39">
        <v>5.9595838100421998</v>
      </c>
      <c r="H170" s="38">
        <v>133.83000000000001</v>
      </c>
      <c r="I170" s="38">
        <v>43.917000000000002</v>
      </c>
      <c r="J170" s="39">
        <v>30.3822124552769</v>
      </c>
      <c r="K170" s="39">
        <v>8.0616571783086499</v>
      </c>
      <c r="L170" s="38">
        <v>136.66499999999999</v>
      </c>
      <c r="M170" s="38">
        <v>2.835</v>
      </c>
      <c r="N170" s="39">
        <v>26.546068349837402</v>
      </c>
      <c r="O170" s="39">
        <v>-3.8361441054394501</v>
      </c>
    </row>
    <row r="171" spans="1:15" s="1" customFormat="1" ht="19.7" customHeight="1" x14ac:dyDescent="0.2">
      <c r="A171" s="43" t="s">
        <v>101</v>
      </c>
      <c r="B171" s="44"/>
      <c r="C171" s="44"/>
      <c r="D171" s="45">
        <v>402.82600000000002</v>
      </c>
      <c r="E171" s="45">
        <v>-35.192</v>
      </c>
      <c r="F171" s="46">
        <v>100</v>
      </c>
      <c r="G171" s="47"/>
      <c r="H171" s="45">
        <v>440.488</v>
      </c>
      <c r="I171" s="45">
        <v>37.661999999999999</v>
      </c>
      <c r="J171" s="46">
        <v>100</v>
      </c>
      <c r="K171" s="47"/>
      <c r="L171" s="45">
        <v>514.822</v>
      </c>
      <c r="M171" s="45">
        <v>74.334000000000003</v>
      </c>
      <c r="N171" s="46">
        <v>100</v>
      </c>
      <c r="O171" s="47"/>
    </row>
    <row r="172" spans="1:15" s="1" customFormat="1" ht="11.1" customHeight="1" x14ac:dyDescent="0.2">
      <c r="A172" s="24"/>
      <c r="B172" s="24"/>
      <c r="C172" s="48"/>
      <c r="D172" s="24"/>
      <c r="E172" s="24"/>
      <c r="F172" s="48"/>
      <c r="G172" s="48"/>
      <c r="H172" s="24"/>
      <c r="I172" s="24"/>
      <c r="J172" s="48"/>
      <c r="K172" s="48"/>
      <c r="L172" s="24"/>
      <c r="M172" s="24"/>
      <c r="N172" s="48"/>
      <c r="O172" s="48"/>
    </row>
    <row r="173" spans="1:15" s="1" customFormat="1" ht="19.7" customHeight="1" x14ac:dyDescent="0.2">
      <c r="A173" s="36" t="s">
        <v>173</v>
      </c>
      <c r="B173" s="37" t="s">
        <v>98</v>
      </c>
      <c r="C173" s="37" t="s">
        <v>173</v>
      </c>
      <c r="D173" s="41">
        <v>39.195</v>
      </c>
      <c r="E173" s="41">
        <v>3.8650000000000002</v>
      </c>
      <c r="F173" s="42">
        <v>7.5896349539529204</v>
      </c>
      <c r="G173" s="42">
        <v>-7.5851130284026302</v>
      </c>
      <c r="H173" s="41">
        <v>44.527999999999999</v>
      </c>
      <c r="I173" s="41">
        <v>5.3330000000000002</v>
      </c>
      <c r="J173" s="42">
        <v>8.36261538317072</v>
      </c>
      <c r="K173" s="42">
        <v>0.77298042921780397</v>
      </c>
      <c r="L173" s="41">
        <v>72.91</v>
      </c>
      <c r="M173" s="41">
        <v>28.382000000000001</v>
      </c>
      <c r="N173" s="42">
        <v>11.6523070481195</v>
      </c>
      <c r="O173" s="42">
        <v>3.28969166494878</v>
      </c>
    </row>
    <row r="174" spans="1:15" s="1" customFormat="1" ht="19.7" customHeight="1" x14ac:dyDescent="0.2">
      <c r="A174" s="40"/>
      <c r="B174" s="37" t="s">
        <v>110</v>
      </c>
      <c r="C174" s="37" t="s">
        <v>174</v>
      </c>
      <c r="D174" s="38">
        <v>46.911999999999999</v>
      </c>
      <c r="E174" s="38">
        <v>9.9979999999999993</v>
      </c>
      <c r="F174" s="39">
        <v>9.0839381288388594</v>
      </c>
      <c r="G174" s="39">
        <v>-6.7711608527822102</v>
      </c>
      <c r="H174" s="38">
        <v>57.914999999999999</v>
      </c>
      <c r="I174" s="38">
        <v>11.003</v>
      </c>
      <c r="J174" s="39">
        <v>10.876771243180301</v>
      </c>
      <c r="K174" s="39">
        <v>1.79283311434143</v>
      </c>
      <c r="L174" s="38">
        <v>60.494999999999997</v>
      </c>
      <c r="M174" s="38">
        <v>2.58</v>
      </c>
      <c r="N174" s="39">
        <v>9.6681705510353808</v>
      </c>
      <c r="O174" s="39">
        <v>-1.2086006921449199</v>
      </c>
    </row>
    <row r="175" spans="1:15" s="1" customFormat="1" ht="19.7" customHeight="1" x14ac:dyDescent="0.2">
      <c r="A175" s="40"/>
      <c r="B175" s="37" t="s">
        <v>103</v>
      </c>
      <c r="C175" s="37" t="s">
        <v>167</v>
      </c>
      <c r="D175" s="41">
        <v>269.41399999999999</v>
      </c>
      <c r="E175" s="41">
        <v>269.41399999999999</v>
      </c>
      <c r="F175" s="42">
        <v>52.168743755179797</v>
      </c>
      <c r="G175" s="42">
        <v>52.168743755179797</v>
      </c>
      <c r="H175" s="41">
        <v>299.86200000000002</v>
      </c>
      <c r="I175" s="41">
        <v>30.448</v>
      </c>
      <c r="J175" s="42">
        <v>56.315814184969902</v>
      </c>
      <c r="K175" s="42">
        <v>4.1470704297900998</v>
      </c>
      <c r="L175" s="41">
        <v>301.39800000000002</v>
      </c>
      <c r="M175" s="41">
        <v>1.536</v>
      </c>
      <c r="N175" s="42">
        <v>48.168729113826899</v>
      </c>
      <c r="O175" s="42">
        <v>-8.1470850711429392</v>
      </c>
    </row>
    <row r="176" spans="1:15" s="1" customFormat="1" ht="19.7" customHeight="1" x14ac:dyDescent="0.2">
      <c r="A176" s="40"/>
      <c r="B176" s="37" t="s">
        <v>114</v>
      </c>
      <c r="C176" s="37" t="s">
        <v>173</v>
      </c>
      <c r="D176" s="38">
        <v>56.494999999999997</v>
      </c>
      <c r="E176" s="38">
        <v>-5.335</v>
      </c>
      <c r="F176" s="39">
        <v>10.9395695043646</v>
      </c>
      <c r="G176" s="39">
        <v>-15.617313251057</v>
      </c>
      <c r="H176" s="38">
        <v>37.331000000000003</v>
      </c>
      <c r="I176" s="38">
        <v>-19.164000000000001</v>
      </c>
      <c r="J176" s="39">
        <v>7.0109772473308096</v>
      </c>
      <c r="K176" s="39">
        <v>-3.9285922570337801</v>
      </c>
      <c r="L176" s="38">
        <v>65.498000000000005</v>
      </c>
      <c r="M176" s="38">
        <v>28.167000000000002</v>
      </c>
      <c r="N176" s="39">
        <v>10.467738404028699</v>
      </c>
      <c r="O176" s="39">
        <v>3.45676115669787</v>
      </c>
    </row>
    <row r="177" spans="1:15" s="1" customFormat="1" ht="19.7" customHeight="1" x14ac:dyDescent="0.2">
      <c r="A177" s="40"/>
      <c r="B177" s="37" t="s">
        <v>104</v>
      </c>
      <c r="C177" s="37" t="s">
        <v>174</v>
      </c>
      <c r="D177" s="41">
        <v>48.664999999999999</v>
      </c>
      <c r="E177" s="41">
        <v>2.665</v>
      </c>
      <c r="F177" s="42">
        <v>9.4233852540915599</v>
      </c>
      <c r="G177" s="42">
        <v>-10.3342826538721</v>
      </c>
      <c r="H177" s="41">
        <v>45.997999999999998</v>
      </c>
      <c r="I177" s="41">
        <v>-2.6669999999999998</v>
      </c>
      <c r="J177" s="42">
        <v>8.6386898669396093</v>
      </c>
      <c r="K177" s="42">
        <v>-0.78469538715195397</v>
      </c>
      <c r="L177" s="41">
        <v>54.664999999999999</v>
      </c>
      <c r="M177" s="41">
        <v>8.6669999999999998</v>
      </c>
      <c r="N177" s="42">
        <v>8.7364334766897898</v>
      </c>
      <c r="O177" s="42">
        <v>9.7743609750180496E-2</v>
      </c>
    </row>
    <row r="178" spans="1:15" s="1" customFormat="1" ht="19.7" customHeight="1" x14ac:dyDescent="0.2">
      <c r="A178" s="40"/>
      <c r="B178" s="37" t="s">
        <v>106</v>
      </c>
      <c r="C178" s="37" t="s">
        <v>175</v>
      </c>
      <c r="D178" s="38">
        <v>55.747</v>
      </c>
      <c r="E178" s="38">
        <v>3</v>
      </c>
      <c r="F178" s="39">
        <v>10.794728403572201</v>
      </c>
      <c r="G178" s="39">
        <v>-11.860873969066001</v>
      </c>
      <c r="H178" s="38">
        <v>46.831000000000003</v>
      </c>
      <c r="I178" s="38">
        <v>-8.9160000000000004</v>
      </c>
      <c r="J178" s="39">
        <v>8.7951320744086399</v>
      </c>
      <c r="K178" s="39">
        <v>-1.9995963291635801</v>
      </c>
      <c r="L178" s="38">
        <v>70.747</v>
      </c>
      <c r="M178" s="38">
        <v>23.916</v>
      </c>
      <c r="N178" s="39">
        <v>11.306621406299699</v>
      </c>
      <c r="O178" s="39">
        <v>2.5114893318910498</v>
      </c>
    </row>
    <row r="179" spans="1:15" s="1" customFormat="1" ht="19.7" customHeight="1" x14ac:dyDescent="0.2">
      <c r="A179" s="43" t="s">
        <v>101</v>
      </c>
      <c r="B179" s="44"/>
      <c r="C179" s="44"/>
      <c r="D179" s="45">
        <v>516.428</v>
      </c>
      <c r="E179" s="45">
        <v>283.60700000000003</v>
      </c>
      <c r="F179" s="46">
        <v>99.999999999999901</v>
      </c>
      <c r="G179" s="47"/>
      <c r="H179" s="45">
        <v>532.46500000000003</v>
      </c>
      <c r="I179" s="45">
        <v>16.036999999999999</v>
      </c>
      <c r="J179" s="46">
        <v>99.999999999999901</v>
      </c>
      <c r="K179" s="47"/>
      <c r="L179" s="45">
        <v>625.71299999999997</v>
      </c>
      <c r="M179" s="45">
        <v>93.248000000000005</v>
      </c>
      <c r="N179" s="46">
        <v>100</v>
      </c>
      <c r="O179" s="47"/>
    </row>
    <row r="180" spans="1:15" s="1" customFormat="1" ht="11.1" customHeight="1" x14ac:dyDescent="0.2">
      <c r="A180" s="24"/>
      <c r="B180" s="24"/>
      <c r="C180" s="48"/>
      <c r="D180" s="24"/>
      <c r="E180" s="24"/>
      <c r="F180" s="48"/>
      <c r="G180" s="48"/>
      <c r="H180" s="24"/>
      <c r="I180" s="24"/>
      <c r="J180" s="48"/>
      <c r="K180" s="48"/>
      <c r="L180" s="24"/>
      <c r="M180" s="24"/>
      <c r="N180" s="48"/>
      <c r="O180" s="48"/>
    </row>
    <row r="181" spans="1:15" s="1" customFormat="1" ht="19.7" customHeight="1" x14ac:dyDescent="0.2">
      <c r="A181" s="36" t="s">
        <v>176</v>
      </c>
      <c r="B181" s="37" t="s">
        <v>98</v>
      </c>
      <c r="C181" s="37" t="s">
        <v>176</v>
      </c>
      <c r="D181" s="41">
        <v>81.364000000000004</v>
      </c>
      <c r="E181" s="41">
        <v>-24.664000000000001</v>
      </c>
      <c r="F181" s="42">
        <v>32.904256394702301</v>
      </c>
      <c r="G181" s="42">
        <v>-67.095743605297699</v>
      </c>
      <c r="H181" s="41">
        <v>85.692999999999998</v>
      </c>
      <c r="I181" s="41">
        <v>4.3289999999999997</v>
      </c>
      <c r="J181" s="42">
        <v>33.867805961536902</v>
      </c>
      <c r="K181" s="42">
        <v>0.96354956683469295</v>
      </c>
      <c r="L181" s="41">
        <v>82.363</v>
      </c>
      <c r="M181" s="41">
        <v>-3.33</v>
      </c>
      <c r="N181" s="42">
        <v>32.4021401313978</v>
      </c>
      <c r="O181" s="42">
        <v>-1.4656658301391701</v>
      </c>
    </row>
    <row r="182" spans="1:15" s="1" customFormat="1" ht="19.7" customHeight="1" x14ac:dyDescent="0.2">
      <c r="A182" s="40"/>
      <c r="B182" s="37" t="s">
        <v>99</v>
      </c>
      <c r="C182" s="37" t="s">
        <v>177</v>
      </c>
      <c r="D182" s="38">
        <v>165.911</v>
      </c>
      <c r="E182" s="38">
        <v>165.911</v>
      </c>
      <c r="F182" s="39">
        <v>67.095743605297699</v>
      </c>
      <c r="G182" s="39">
        <v>67.095743605297699</v>
      </c>
      <c r="H182" s="38">
        <v>167.32900000000001</v>
      </c>
      <c r="I182" s="38">
        <v>1.4179999999999999</v>
      </c>
      <c r="J182" s="39">
        <v>66.132194038463098</v>
      </c>
      <c r="K182" s="39">
        <v>-0.96354956683468596</v>
      </c>
      <c r="L182" s="38">
        <v>171.827</v>
      </c>
      <c r="M182" s="38">
        <v>4.4980000000000002</v>
      </c>
      <c r="N182" s="39">
        <v>67.5978598686022</v>
      </c>
      <c r="O182" s="39">
        <v>1.4656658301391901</v>
      </c>
    </row>
    <row r="183" spans="1:15" s="1" customFormat="1" ht="19.7" customHeight="1" x14ac:dyDescent="0.2">
      <c r="A183" s="43" t="s">
        <v>101</v>
      </c>
      <c r="B183" s="44"/>
      <c r="C183" s="44"/>
      <c r="D183" s="45">
        <v>247.27500000000001</v>
      </c>
      <c r="E183" s="45">
        <v>141.24700000000001</v>
      </c>
      <c r="F183" s="46">
        <v>100</v>
      </c>
      <c r="G183" s="47"/>
      <c r="H183" s="45">
        <v>253.02199999999999</v>
      </c>
      <c r="I183" s="45">
        <v>5.7469999999999999</v>
      </c>
      <c r="J183" s="46">
        <v>100</v>
      </c>
      <c r="K183" s="47"/>
      <c r="L183" s="45">
        <v>254.19</v>
      </c>
      <c r="M183" s="45">
        <v>1.1679999999999999</v>
      </c>
      <c r="N183" s="46">
        <v>100</v>
      </c>
      <c r="O183" s="47"/>
    </row>
    <row r="184" spans="1:15" s="1" customFormat="1" ht="11.1" customHeight="1" x14ac:dyDescent="0.2">
      <c r="A184" s="24"/>
      <c r="B184" s="24"/>
      <c r="C184" s="48"/>
      <c r="D184" s="24"/>
      <c r="E184" s="24"/>
      <c r="F184" s="48"/>
      <c r="G184" s="48"/>
      <c r="H184" s="24"/>
      <c r="I184" s="24"/>
      <c r="J184" s="48"/>
      <c r="K184" s="48"/>
      <c r="L184" s="24"/>
      <c r="M184" s="24"/>
      <c r="N184" s="48"/>
      <c r="O184" s="48"/>
    </row>
    <row r="185" spans="1:15" s="1" customFormat="1" ht="19.7" customHeight="1" x14ac:dyDescent="0.2">
      <c r="A185" s="36" t="s">
        <v>178</v>
      </c>
      <c r="B185" s="37" t="s">
        <v>99</v>
      </c>
      <c r="C185" s="37" t="s">
        <v>179</v>
      </c>
      <c r="D185" s="38">
        <v>137.69499999999999</v>
      </c>
      <c r="E185" s="38">
        <v>10.868</v>
      </c>
      <c r="F185" s="53">
        <f>D185/D$188</f>
        <v>0.47463522079784348</v>
      </c>
      <c r="G185" s="39">
        <v>2.8396742140510902</v>
      </c>
      <c r="H185" s="38">
        <v>119.997</v>
      </c>
      <c r="I185" s="38">
        <v>-17.698</v>
      </c>
      <c r="J185" s="54">
        <f t="shared" ref="J185:J187" si="19">H185/H$188</f>
        <v>0.34074761896648664</v>
      </c>
      <c r="K185" s="53">
        <f>J185-F185</f>
        <v>-0.13388760183135684</v>
      </c>
      <c r="L185" s="38">
        <v>146.33000000000001</v>
      </c>
      <c r="M185" s="38">
        <v>26.332999999999998</v>
      </c>
      <c r="N185" s="54">
        <f t="shared" ref="N185:N187" si="20">L185/L$188</f>
        <v>0.42683709425244443</v>
      </c>
      <c r="O185" s="54">
        <f t="shared" ref="O185:O187" si="21">N185-J185</f>
        <v>8.6089475285957784E-2</v>
      </c>
    </row>
    <row r="186" spans="1:15" s="1" customFormat="1" ht="19.7" customHeight="1" x14ac:dyDescent="0.2">
      <c r="A186" s="40"/>
      <c r="B186" s="37" t="s">
        <v>110</v>
      </c>
      <c r="C186" s="37" t="s">
        <v>180</v>
      </c>
      <c r="D186" s="41">
        <v>90.831000000000003</v>
      </c>
      <c r="E186" s="41">
        <v>7.5019999999999998</v>
      </c>
      <c r="F186" s="52">
        <f t="shared" ref="F186:F187" si="22">D186/D$188</f>
        <v>0.31309482363403845</v>
      </c>
      <c r="G186" s="42">
        <v>1.9892618172871599</v>
      </c>
      <c r="H186" s="41">
        <v>117.07899999999999</v>
      </c>
      <c r="I186" s="41">
        <v>26.248000000000001</v>
      </c>
      <c r="J186" s="52">
        <f t="shared" si="19"/>
        <v>0.33246156554728273</v>
      </c>
      <c r="K186" s="52">
        <f t="shared" ref="K186:K187" si="23">J186-F186</f>
        <v>1.9366741913244279E-2</v>
      </c>
      <c r="L186" s="41">
        <v>106.08</v>
      </c>
      <c r="M186" s="41">
        <v>-10.999000000000001</v>
      </c>
      <c r="N186" s="52">
        <f t="shared" si="20"/>
        <v>0.30942991155811728</v>
      </c>
      <c r="O186" s="52">
        <f t="shared" si="21"/>
        <v>-2.3031653989165457E-2</v>
      </c>
    </row>
    <row r="187" spans="1:15" s="1" customFormat="1" ht="19.7" customHeight="1" x14ac:dyDescent="0.2">
      <c r="A187" s="40"/>
      <c r="B187" s="37" t="s">
        <v>114</v>
      </c>
      <c r="C187" s="37" t="s">
        <v>180</v>
      </c>
      <c r="D187" s="38">
        <v>61.581000000000003</v>
      </c>
      <c r="E187" s="38">
        <v>-11.917</v>
      </c>
      <c r="F187" s="54">
        <f t="shared" si="22"/>
        <v>0.21226995556811795</v>
      </c>
      <c r="G187" s="39">
        <v>-4.57949615564785</v>
      </c>
      <c r="H187" s="38">
        <v>115.08199999999999</v>
      </c>
      <c r="I187" s="38">
        <v>53.500999999999998</v>
      </c>
      <c r="J187" s="54">
        <f t="shared" si="19"/>
        <v>0.32679081548623057</v>
      </c>
      <c r="K187" s="54">
        <f t="shared" si="23"/>
        <v>0.11452085991811262</v>
      </c>
      <c r="L187" s="38">
        <v>90.414000000000001</v>
      </c>
      <c r="M187" s="38">
        <v>-24.667999999999999</v>
      </c>
      <c r="N187" s="54">
        <f t="shared" si="20"/>
        <v>0.2637329941894383</v>
      </c>
      <c r="O187" s="54">
        <f t="shared" si="21"/>
        <v>-6.3057821296792271E-2</v>
      </c>
    </row>
    <row r="188" spans="1:15" s="1" customFormat="1" ht="19.7" customHeight="1" x14ac:dyDescent="0.2">
      <c r="A188" s="43" t="s">
        <v>101</v>
      </c>
      <c r="B188" s="44"/>
      <c r="C188" s="44"/>
      <c r="D188" s="45">
        <f>SUM(D185:D187)</f>
        <v>290.10700000000003</v>
      </c>
      <c r="E188" s="45">
        <f>SUM(E185:E187)</f>
        <v>6.4530000000000012</v>
      </c>
      <c r="F188" s="46">
        <v>100</v>
      </c>
      <c r="G188" s="47"/>
      <c r="H188" s="45">
        <f t="shared" ref="H188:I188" si="24">SUM(H185:H187)</f>
        <v>352.15800000000002</v>
      </c>
      <c r="I188" s="45">
        <f t="shared" si="24"/>
        <v>62.051000000000002</v>
      </c>
      <c r="J188" s="46">
        <v>100</v>
      </c>
      <c r="K188" s="47"/>
      <c r="L188" s="45">
        <f t="shared" ref="L188:M188" si="25">SUM(L185:L187)</f>
        <v>342.82400000000001</v>
      </c>
      <c r="M188" s="45">
        <f t="shared" si="25"/>
        <v>-9.3340000000000014</v>
      </c>
      <c r="N188" s="46">
        <v>100</v>
      </c>
      <c r="O188" s="47"/>
    </row>
    <row r="189" spans="1:15" s="1" customFormat="1" ht="11.1" customHeight="1" x14ac:dyDescent="0.2">
      <c r="A189" s="24"/>
      <c r="B189" s="24"/>
      <c r="C189" s="48"/>
      <c r="D189" s="24"/>
      <c r="E189" s="24"/>
      <c r="F189" s="48"/>
      <c r="G189" s="48"/>
      <c r="H189" s="24"/>
      <c r="I189" s="24"/>
      <c r="J189" s="48"/>
      <c r="K189" s="48"/>
      <c r="L189" s="24"/>
      <c r="M189" s="24"/>
      <c r="N189" s="48"/>
      <c r="O189" s="48"/>
    </row>
    <row r="190" spans="1:15" s="1" customFormat="1" ht="19.7" customHeight="1" x14ac:dyDescent="0.2">
      <c r="A190" s="36" t="s">
        <v>181</v>
      </c>
      <c r="B190" s="37" t="s">
        <v>99</v>
      </c>
      <c r="C190" s="37" t="s">
        <v>166</v>
      </c>
      <c r="D190" s="38">
        <v>169.58099999999999</v>
      </c>
      <c r="E190" s="38">
        <v>70.802999999999997</v>
      </c>
      <c r="F190" s="53">
        <f>D190/D$196</f>
        <v>0.18524210885067113</v>
      </c>
      <c r="G190" s="39">
        <v>6.3317972946657299</v>
      </c>
      <c r="H190" s="38">
        <v>104.345</v>
      </c>
      <c r="I190" s="38">
        <v>-65.236000000000004</v>
      </c>
      <c r="J190" s="54">
        <f t="shared" ref="J190:J195" si="26">H190/H$196</f>
        <v>0.13085407222086368</v>
      </c>
      <c r="K190" s="53">
        <f>J190-F190</f>
        <v>-5.4388036629807457E-2</v>
      </c>
      <c r="L190" s="38">
        <v>134.52699999999999</v>
      </c>
      <c r="M190" s="38">
        <v>30.181999999999999</v>
      </c>
      <c r="N190" s="54">
        <f t="shared" ref="N190:N195" si="27">L190/L$196</f>
        <v>0.13522258497712228</v>
      </c>
      <c r="O190" s="54">
        <f t="shared" ref="O190:O195" si="28">N190-J190</f>
        <v>4.3685127562586024E-3</v>
      </c>
    </row>
    <row r="191" spans="1:15" s="1" customFormat="1" ht="19.7" customHeight="1" x14ac:dyDescent="0.2">
      <c r="A191" s="40"/>
      <c r="B191" s="37" t="s">
        <v>99</v>
      </c>
      <c r="C191" s="37" t="s">
        <v>182</v>
      </c>
      <c r="D191" s="41">
        <v>155.41399999999999</v>
      </c>
      <c r="E191" s="41">
        <v>41.500999999999998</v>
      </c>
      <c r="F191" s="52">
        <f t="shared" ref="F191:F195" si="29">D191/D$196</f>
        <v>0.16976676104586128</v>
      </c>
      <c r="G191" s="42">
        <v>2.9185060594999901</v>
      </c>
      <c r="H191" s="41">
        <v>106.16500000000001</v>
      </c>
      <c r="I191" s="41">
        <v>-49.249000000000002</v>
      </c>
      <c r="J191" s="52">
        <f t="shared" si="26"/>
        <v>0.13313644714483677</v>
      </c>
      <c r="K191" s="52">
        <f t="shared" ref="K191:K195" si="30">J191-F191</f>
        <v>-3.6630313901024503E-2</v>
      </c>
      <c r="L191" s="41">
        <v>163.36199999999999</v>
      </c>
      <c r="M191" s="41">
        <v>57.197000000000003</v>
      </c>
      <c r="N191" s="52">
        <f t="shared" si="27"/>
        <v>0.1642066791575866</v>
      </c>
      <c r="O191" s="52">
        <f t="shared" si="28"/>
        <v>3.1070232012749832E-2</v>
      </c>
    </row>
    <row r="192" spans="1:15" s="1" customFormat="1" ht="19.7" customHeight="1" x14ac:dyDescent="0.2">
      <c r="A192" s="40"/>
      <c r="B192" s="37" t="s">
        <v>99</v>
      </c>
      <c r="C192" s="37" t="s">
        <v>183</v>
      </c>
      <c r="D192" s="38">
        <v>185.494</v>
      </c>
      <c r="E192" s="38">
        <v>33.923000000000002</v>
      </c>
      <c r="F192" s="54">
        <f t="shared" si="29"/>
        <v>0.2026247028803132</v>
      </c>
      <c r="G192" s="39">
        <v>1.5581413070904</v>
      </c>
      <c r="H192" s="38">
        <v>202.58</v>
      </c>
      <c r="I192" s="38">
        <v>17.085999999999999</v>
      </c>
      <c r="J192" s="54">
        <f t="shared" si="26"/>
        <v>0.25404588576838916</v>
      </c>
      <c r="K192" s="54">
        <f t="shared" si="30"/>
        <v>5.1421182888075956E-2</v>
      </c>
      <c r="L192" s="38">
        <v>222.11</v>
      </c>
      <c r="M192" s="38">
        <v>19.53</v>
      </c>
      <c r="N192" s="54">
        <f t="shared" si="27"/>
        <v>0.22325844142267826</v>
      </c>
      <c r="O192" s="54">
        <f t="shared" si="28"/>
        <v>-3.0787444345710901E-2</v>
      </c>
    </row>
    <row r="193" spans="1:15" s="1" customFormat="1" ht="19.7" customHeight="1" x14ac:dyDescent="0.2">
      <c r="A193" s="40"/>
      <c r="B193" s="37" t="s">
        <v>103</v>
      </c>
      <c r="C193" s="37" t="s">
        <v>184</v>
      </c>
      <c r="D193" s="41">
        <v>179.91399999999999</v>
      </c>
      <c r="E193" s="41">
        <v>-62.408000000000001</v>
      </c>
      <c r="F193" s="52">
        <f t="shared" si="29"/>
        <v>0.19652937989373601</v>
      </c>
      <c r="G193" s="42">
        <v>-10.2433891018685</v>
      </c>
      <c r="H193" s="41">
        <v>157.827</v>
      </c>
      <c r="I193" s="41">
        <v>-22.087</v>
      </c>
      <c r="J193" s="52">
        <f t="shared" si="26"/>
        <v>0.1979232896296157</v>
      </c>
      <c r="K193" s="52">
        <f t="shared" si="30"/>
        <v>1.3939097358796892E-3</v>
      </c>
      <c r="L193" s="41">
        <v>142.69900000000001</v>
      </c>
      <c r="M193" s="41">
        <v>-15.128</v>
      </c>
      <c r="N193" s="52">
        <f t="shared" si="27"/>
        <v>0.14343683910033211</v>
      </c>
      <c r="O193" s="52">
        <f t="shared" si="28"/>
        <v>-5.4486450529283581E-2</v>
      </c>
    </row>
    <row r="194" spans="1:15" s="1" customFormat="1" ht="19.7" customHeight="1" x14ac:dyDescent="0.2">
      <c r="A194" s="40"/>
      <c r="B194" s="37" t="s">
        <v>112</v>
      </c>
      <c r="C194" s="37" t="s">
        <v>185</v>
      </c>
      <c r="D194" s="38">
        <v>107.973</v>
      </c>
      <c r="E194" s="38">
        <v>27.183</v>
      </c>
      <c r="F194" s="54">
        <f t="shared" si="29"/>
        <v>0.11794449979026846</v>
      </c>
      <c r="G194" s="39">
        <v>1.8241720395565399</v>
      </c>
      <c r="H194" s="38">
        <v>131.584</v>
      </c>
      <c r="I194" s="38">
        <v>23.611000000000001</v>
      </c>
      <c r="J194" s="54">
        <f t="shared" si="26"/>
        <v>0.16501319889894223</v>
      </c>
      <c r="K194" s="54">
        <f t="shared" si="30"/>
        <v>4.706869910867377E-2</v>
      </c>
      <c r="L194" s="38">
        <v>162.16300000000001</v>
      </c>
      <c r="M194" s="38">
        <v>30.579000000000001</v>
      </c>
      <c r="N194" s="54">
        <f t="shared" si="27"/>
        <v>0.1630014796111196</v>
      </c>
      <c r="O194" s="54">
        <f t="shared" si="28"/>
        <v>-2.011719287822622E-3</v>
      </c>
    </row>
    <row r="195" spans="1:15" s="1" customFormat="1" ht="19.7" customHeight="1" x14ac:dyDescent="0.2">
      <c r="A195" s="40"/>
      <c r="B195" s="37" t="s">
        <v>114</v>
      </c>
      <c r="C195" s="37" t="s">
        <v>185</v>
      </c>
      <c r="D195" s="41">
        <v>117.08</v>
      </c>
      <c r="E195" s="41">
        <v>-1.6279999999999999</v>
      </c>
      <c r="F195" s="52">
        <f t="shared" si="29"/>
        <v>0.12789254753914989</v>
      </c>
      <c r="G195" s="42">
        <v>-1.8579973499471101</v>
      </c>
      <c r="H195" s="41">
        <v>94.914000000000001</v>
      </c>
      <c r="I195" s="41">
        <v>-22.166</v>
      </c>
      <c r="J195" s="52">
        <f t="shared" si="26"/>
        <v>0.11902710633735258</v>
      </c>
      <c r="K195" s="52">
        <f t="shared" si="30"/>
        <v>-8.8654412017973028E-3</v>
      </c>
      <c r="L195" s="41">
        <v>169.995</v>
      </c>
      <c r="M195" s="41">
        <v>75.081000000000003</v>
      </c>
      <c r="N195" s="52">
        <f t="shared" si="27"/>
        <v>0.17087397573116109</v>
      </c>
      <c r="O195" s="52">
        <f t="shared" si="28"/>
        <v>5.1846869393808503E-2</v>
      </c>
    </row>
    <row r="196" spans="1:15" s="1" customFormat="1" ht="19.7" customHeight="1" x14ac:dyDescent="0.2">
      <c r="A196" s="43" t="s">
        <v>101</v>
      </c>
      <c r="B196" s="44"/>
      <c r="C196" s="44"/>
      <c r="D196" s="45">
        <f>SUM(D190:D195)</f>
        <v>915.45600000000002</v>
      </c>
      <c r="E196" s="45">
        <f>SUM(E190:E195)</f>
        <v>109.37400000000001</v>
      </c>
      <c r="F196" s="46">
        <v>100</v>
      </c>
      <c r="G196" s="47"/>
      <c r="H196" s="45">
        <f t="shared" ref="H196:I196" si="31">SUM(H190:H195)</f>
        <v>797.41499999999996</v>
      </c>
      <c r="I196" s="45">
        <f t="shared" si="31"/>
        <v>-118.04100000000001</v>
      </c>
      <c r="J196" s="46">
        <v>100</v>
      </c>
      <c r="K196" s="47"/>
      <c r="L196" s="45">
        <f t="shared" ref="L196:M196" si="32">SUM(L190:L195)</f>
        <v>994.85600000000011</v>
      </c>
      <c r="M196" s="50">
        <f t="shared" si="32"/>
        <v>197.44100000000003</v>
      </c>
      <c r="N196" s="46">
        <v>100</v>
      </c>
      <c r="O196" s="47"/>
    </row>
    <row r="197" spans="1:15" s="1" customFormat="1" ht="11.1" customHeight="1" x14ac:dyDescent="0.2">
      <c r="A197" s="24"/>
      <c r="B197" s="24"/>
      <c r="C197" s="48"/>
      <c r="D197" s="24"/>
      <c r="E197" s="24"/>
      <c r="F197" s="48"/>
      <c r="G197" s="48"/>
      <c r="H197" s="24"/>
      <c r="I197" s="24"/>
      <c r="J197" s="48"/>
      <c r="K197" s="48"/>
      <c r="L197" s="24"/>
      <c r="M197" s="24"/>
      <c r="N197" s="48"/>
      <c r="O197" s="48"/>
    </row>
    <row r="198" spans="1:15" s="1" customFormat="1" ht="19.7" customHeight="1" x14ac:dyDescent="0.2">
      <c r="A198" s="36" t="s">
        <v>186</v>
      </c>
      <c r="B198" s="37" t="s">
        <v>98</v>
      </c>
      <c r="C198" s="37" t="s">
        <v>187</v>
      </c>
      <c r="D198" s="38">
        <v>381.49200000000002</v>
      </c>
      <c r="E198" s="38">
        <v>154.58000000000001</v>
      </c>
      <c r="F198" s="53">
        <f>D198/D$208</f>
        <v>0.19245218484474108</v>
      </c>
      <c r="G198" s="39">
        <v>5.6161635561605996</v>
      </c>
      <c r="H198" s="38">
        <v>380.69600000000003</v>
      </c>
      <c r="I198" s="38">
        <v>-0.79600000000000104</v>
      </c>
      <c r="J198" s="54">
        <f t="shared" ref="J198:J207" si="33">H198/H$208</f>
        <v>0.17174617209986373</v>
      </c>
      <c r="K198" s="53">
        <f>J198-F198</f>
        <v>-2.070601274487735E-2</v>
      </c>
      <c r="L198" s="38">
        <v>317.97800000000001</v>
      </c>
      <c r="M198" s="38">
        <v>-62.718000000000004</v>
      </c>
      <c r="N198" s="54">
        <f t="shared" ref="N198:N207" si="34">L198/L$208</f>
        <v>0.14346630451701975</v>
      </c>
      <c r="O198" s="54">
        <f t="shared" ref="O198:O207" si="35">N198-J198</f>
        <v>-2.8279867582843982E-2</v>
      </c>
    </row>
    <row r="199" spans="1:15" s="1" customFormat="1" ht="19.7" customHeight="1" x14ac:dyDescent="0.2">
      <c r="A199" s="40"/>
      <c r="B199" s="37" t="s">
        <v>98</v>
      </c>
      <c r="C199" s="37" t="s">
        <v>188</v>
      </c>
      <c r="D199" s="41">
        <v>41.914000000000001</v>
      </c>
      <c r="E199" s="41">
        <v>11.084</v>
      </c>
      <c r="F199" s="52">
        <f t="shared" ref="F199:F207" si="36">D199/D$208</f>
        <v>2.1144456176230373E-2</v>
      </c>
      <c r="G199" s="42">
        <v>0.26452106332851799</v>
      </c>
      <c r="H199" s="41">
        <v>50.664000000000001</v>
      </c>
      <c r="I199" s="41">
        <v>8.75</v>
      </c>
      <c r="J199" s="52">
        <f t="shared" si="33"/>
        <v>2.2856421037435373E-2</v>
      </c>
      <c r="K199" s="52">
        <f t="shared" ref="K199:K207" si="37">J199-F199</f>
        <v>1.7119648612049995E-3</v>
      </c>
      <c r="L199" s="41">
        <v>52.997999999999998</v>
      </c>
      <c r="M199" s="41">
        <v>2.3340000000000001</v>
      </c>
      <c r="N199" s="52">
        <f t="shared" si="34"/>
        <v>2.3911802724694831E-2</v>
      </c>
      <c r="O199" s="52">
        <f t="shared" si="35"/>
        <v>1.0553816872594587E-3</v>
      </c>
    </row>
    <row r="200" spans="1:15" s="1" customFormat="1" ht="19.7" customHeight="1" x14ac:dyDescent="0.2">
      <c r="A200" s="40"/>
      <c r="B200" s="37" t="s">
        <v>99</v>
      </c>
      <c r="C200" s="37" t="s">
        <v>182</v>
      </c>
      <c r="D200" s="41">
        <v>155.41399999999999</v>
      </c>
      <c r="E200" s="41">
        <v>41.500999999999998</v>
      </c>
      <c r="F200" s="52">
        <f t="shared" si="36"/>
        <v>7.8402073583353216E-2</v>
      </c>
      <c r="G200" s="42">
        <v>1.0048666012847101</v>
      </c>
      <c r="H200" s="41">
        <v>106.16500000000001</v>
      </c>
      <c r="I200" s="41">
        <v>-49.249000000000002</v>
      </c>
      <c r="J200" s="52">
        <f t="shared" si="33"/>
        <v>4.7894993278053972E-2</v>
      </c>
      <c r="K200" s="52">
        <f t="shared" si="37"/>
        <v>-3.0507080305299243E-2</v>
      </c>
      <c r="L200" s="41">
        <v>163.36199999999999</v>
      </c>
      <c r="M200" s="41">
        <v>57.197000000000003</v>
      </c>
      <c r="N200" s="52">
        <f t="shared" si="34"/>
        <v>7.3706176020068626E-2</v>
      </c>
      <c r="O200" s="52">
        <f t="shared" si="35"/>
        <v>2.5811182742014653E-2</v>
      </c>
    </row>
    <row r="201" spans="1:15" s="1" customFormat="1" ht="19.7" customHeight="1" x14ac:dyDescent="0.2">
      <c r="A201" s="40"/>
      <c r="B201" s="37" t="s">
        <v>99</v>
      </c>
      <c r="C201" s="37" t="s">
        <v>183</v>
      </c>
      <c r="D201" s="38">
        <v>185.494</v>
      </c>
      <c r="E201" s="38">
        <v>33.923000000000002</v>
      </c>
      <c r="F201" s="54">
        <f t="shared" si="36"/>
        <v>9.3576603377240941E-2</v>
      </c>
      <c r="G201" s="39">
        <v>0.26656890704807501</v>
      </c>
      <c r="H201" s="38">
        <v>202.58</v>
      </c>
      <c r="I201" s="38">
        <v>17.085999999999999</v>
      </c>
      <c r="J201" s="54">
        <f t="shared" si="33"/>
        <v>9.1391397713636066E-2</v>
      </c>
      <c r="K201" s="54">
        <f t="shared" si="37"/>
        <v>-2.185205663604875E-3</v>
      </c>
      <c r="L201" s="38">
        <v>222.11</v>
      </c>
      <c r="M201" s="38">
        <v>19.53</v>
      </c>
      <c r="N201" s="54">
        <f t="shared" si="34"/>
        <v>0.10021228165557133</v>
      </c>
      <c r="O201" s="54">
        <f t="shared" si="35"/>
        <v>8.8208839419352675E-3</v>
      </c>
    </row>
    <row r="202" spans="1:15" s="1" customFormat="1" ht="19.7" customHeight="1" x14ac:dyDescent="0.2">
      <c r="A202" s="40"/>
      <c r="B202" s="37" t="s">
        <v>110</v>
      </c>
      <c r="C202" s="37" t="s">
        <v>189</v>
      </c>
      <c r="D202" s="41">
        <v>468.99400000000003</v>
      </c>
      <c r="E202" s="41">
        <v>121.95699999999999</v>
      </c>
      <c r="F202" s="52">
        <f t="shared" si="36"/>
        <v>0.2365945287950324</v>
      </c>
      <c r="G202" s="42">
        <v>2.8363472913329102</v>
      </c>
      <c r="H202" s="41">
        <v>675.66200000000003</v>
      </c>
      <c r="I202" s="41">
        <v>206.66800000000001</v>
      </c>
      <c r="J202" s="52">
        <f t="shared" si="33"/>
        <v>0.30481634199817736</v>
      </c>
      <c r="K202" s="52">
        <f t="shared" si="37"/>
        <v>6.8221813203144965E-2</v>
      </c>
      <c r="L202" s="41">
        <v>609.76400000000001</v>
      </c>
      <c r="M202" s="41">
        <v>-65.897999999999996</v>
      </c>
      <c r="N202" s="52">
        <f t="shared" si="34"/>
        <v>0.27511522088797352</v>
      </c>
      <c r="O202" s="52">
        <f t="shared" si="35"/>
        <v>-2.9701121110203843E-2</v>
      </c>
    </row>
    <row r="203" spans="1:15" s="1" customFormat="1" ht="19.7" customHeight="1" x14ac:dyDescent="0.2">
      <c r="A203" s="40"/>
      <c r="B203" s="37" t="s">
        <v>103</v>
      </c>
      <c r="C203" s="37" t="s">
        <v>184</v>
      </c>
      <c r="D203" s="38">
        <v>179.91399999999999</v>
      </c>
      <c r="E203" s="38">
        <v>-62.408000000000001</v>
      </c>
      <c r="F203" s="54">
        <f t="shared" si="36"/>
        <v>9.0761647384890759E-2</v>
      </c>
      <c r="G203" s="39">
        <v>-5.4366496789063499</v>
      </c>
      <c r="H203" s="38">
        <v>157.827</v>
      </c>
      <c r="I203" s="38">
        <v>-22.087</v>
      </c>
      <c r="J203" s="54">
        <f t="shared" si="33"/>
        <v>7.1201649358031582E-2</v>
      </c>
      <c r="K203" s="54">
        <f t="shared" si="37"/>
        <v>-1.9559998026859177E-2</v>
      </c>
      <c r="L203" s="38">
        <v>142.69900000000001</v>
      </c>
      <c r="M203" s="38">
        <v>-15.128</v>
      </c>
      <c r="N203" s="54">
        <f t="shared" si="34"/>
        <v>6.438337931641247E-2</v>
      </c>
      <c r="O203" s="54">
        <f t="shared" si="35"/>
        <v>-6.8182700416191122E-3</v>
      </c>
    </row>
    <row r="204" spans="1:15" s="1" customFormat="1" ht="19.7" customHeight="1" x14ac:dyDescent="0.2">
      <c r="A204" s="40"/>
      <c r="B204" s="37" t="s">
        <v>112</v>
      </c>
      <c r="C204" s="37" t="s">
        <v>185</v>
      </c>
      <c r="D204" s="41">
        <v>107.973</v>
      </c>
      <c r="E204" s="41">
        <v>27.183</v>
      </c>
      <c r="F204" s="52">
        <f t="shared" si="36"/>
        <v>5.4469398451976E-2</v>
      </c>
      <c r="G204" s="42">
        <v>0.59955581710762496</v>
      </c>
      <c r="H204" s="41">
        <v>131.584</v>
      </c>
      <c r="I204" s="41">
        <v>23.611000000000001</v>
      </c>
      <c r="J204" s="52">
        <f t="shared" si="33"/>
        <v>5.9362452743366018E-2</v>
      </c>
      <c r="K204" s="52">
        <f t="shared" si="37"/>
        <v>4.8930542913900171E-3</v>
      </c>
      <c r="L204" s="41">
        <v>162.16300000000001</v>
      </c>
      <c r="M204" s="41">
        <v>30.579000000000001</v>
      </c>
      <c r="N204" s="52">
        <f t="shared" si="34"/>
        <v>7.3165207465275828E-2</v>
      </c>
      <c r="O204" s="52">
        <f t="shared" si="35"/>
        <v>1.380275472190981E-2</v>
      </c>
    </row>
    <row r="205" spans="1:15" s="1" customFormat="1" ht="19.7" customHeight="1" x14ac:dyDescent="0.2">
      <c r="A205" s="40"/>
      <c r="B205" s="37" t="s">
        <v>114</v>
      </c>
      <c r="C205" s="37" t="s">
        <v>185</v>
      </c>
      <c r="D205" s="38">
        <v>117.08</v>
      </c>
      <c r="E205" s="38">
        <v>-1.6279999999999999</v>
      </c>
      <c r="F205" s="54">
        <f t="shared" si="36"/>
        <v>5.9063628599347523E-2</v>
      </c>
      <c r="G205" s="39">
        <v>-1.2084528863006001</v>
      </c>
      <c r="H205" s="38">
        <v>94.914000000000001</v>
      </c>
      <c r="I205" s="38">
        <v>-22.166</v>
      </c>
      <c r="J205" s="54">
        <f t="shared" si="33"/>
        <v>4.2819247322500018E-2</v>
      </c>
      <c r="K205" s="54">
        <f t="shared" si="37"/>
        <v>-1.6244381276847505E-2</v>
      </c>
      <c r="L205" s="38">
        <v>169.995</v>
      </c>
      <c r="M205" s="38">
        <v>75.081000000000003</v>
      </c>
      <c r="N205" s="54">
        <f t="shared" si="34"/>
        <v>7.6698873621353594E-2</v>
      </c>
      <c r="O205" s="54">
        <f t="shared" si="35"/>
        <v>3.3879626298853577E-2</v>
      </c>
    </row>
    <row r="206" spans="1:15" s="1" customFormat="1" ht="19.7" customHeight="1" x14ac:dyDescent="0.2">
      <c r="A206" s="40"/>
      <c r="B206" s="37" t="s">
        <v>104</v>
      </c>
      <c r="C206" s="37" t="s">
        <v>189</v>
      </c>
      <c r="D206" s="41">
        <v>244.33</v>
      </c>
      <c r="E206" s="41">
        <v>-21.832999999999998</v>
      </c>
      <c r="F206" s="52">
        <f t="shared" si="36"/>
        <v>0.12325774150733328</v>
      </c>
      <c r="G206" s="42">
        <v>-3.6234791621921301</v>
      </c>
      <c r="H206" s="41">
        <v>294.03199999999998</v>
      </c>
      <c r="I206" s="41">
        <v>49.701999999999998</v>
      </c>
      <c r="J206" s="52">
        <f t="shared" si="33"/>
        <v>0.13264880764407067</v>
      </c>
      <c r="K206" s="52">
        <f t="shared" si="37"/>
        <v>9.3910661367373888E-3</v>
      </c>
      <c r="L206" s="41">
        <v>254.24700000000001</v>
      </c>
      <c r="M206" s="41">
        <v>-39.784999999999997</v>
      </c>
      <c r="N206" s="52">
        <f t="shared" si="34"/>
        <v>0.11471195341985523</v>
      </c>
      <c r="O206" s="52">
        <f t="shared" si="35"/>
        <v>-1.793685422421544E-2</v>
      </c>
    </row>
    <row r="207" spans="1:15" s="1" customFormat="1" ht="19.7" customHeight="1" x14ac:dyDescent="0.2">
      <c r="A207" s="40"/>
      <c r="B207" s="37" t="s">
        <v>133</v>
      </c>
      <c r="C207" s="37" t="s">
        <v>189</v>
      </c>
      <c r="D207" s="38">
        <v>99.664000000000001</v>
      </c>
      <c r="E207" s="38">
        <v>28</v>
      </c>
      <c r="F207" s="54">
        <f t="shared" si="36"/>
        <v>5.0277737279854559E-2</v>
      </c>
      <c r="G207" s="39">
        <v>0.72723332232787796</v>
      </c>
      <c r="H207" s="38">
        <v>122.496</v>
      </c>
      <c r="I207" s="38">
        <v>22.832000000000001</v>
      </c>
      <c r="J207" s="54">
        <f t="shared" si="33"/>
        <v>5.5262516804865054E-2</v>
      </c>
      <c r="K207" s="54">
        <f t="shared" si="37"/>
        <v>4.9847795250104951E-3</v>
      </c>
      <c r="L207" s="38">
        <v>121.07899999999999</v>
      </c>
      <c r="M207" s="38">
        <v>-1.417</v>
      </c>
      <c r="N207" s="54">
        <f t="shared" si="34"/>
        <v>5.4628800371774887E-2</v>
      </c>
      <c r="O207" s="54">
        <f t="shared" si="35"/>
        <v>-6.3371643309016734E-4</v>
      </c>
    </row>
    <row r="208" spans="1:15" s="1" customFormat="1" ht="19.7" customHeight="1" x14ac:dyDescent="0.2">
      <c r="A208" s="43" t="s">
        <v>101</v>
      </c>
      <c r="B208" s="44"/>
      <c r="C208" s="44"/>
      <c r="D208" s="45">
        <f>SUM(D198:D207)</f>
        <v>1982.2689999999998</v>
      </c>
      <c r="E208" s="45">
        <f>SUM(E198:E207)</f>
        <v>332.35900000000004</v>
      </c>
      <c r="F208" s="46">
        <v>100</v>
      </c>
      <c r="G208" s="47"/>
      <c r="H208" s="45">
        <f t="shared" ref="H208:I208" si="38">SUM(H198:H207)</f>
        <v>2216.6200000000003</v>
      </c>
      <c r="I208" s="45">
        <f t="shared" si="38"/>
        <v>234.351</v>
      </c>
      <c r="J208" s="46">
        <v>100</v>
      </c>
      <c r="K208" s="47"/>
      <c r="L208" s="45">
        <f t="shared" ref="L208:M208" si="39">SUM(L198:L207)</f>
        <v>2216.395</v>
      </c>
      <c r="M208" s="45">
        <f t="shared" si="39"/>
        <v>-0.22499999999998566</v>
      </c>
      <c r="N208" s="46">
        <v>99.999999999999901</v>
      </c>
      <c r="O208" s="47"/>
    </row>
    <row r="209" spans="1:15" s="1" customFormat="1" ht="11.1" customHeight="1" x14ac:dyDescent="0.2">
      <c r="A209" s="24"/>
      <c r="B209" s="24"/>
      <c r="C209" s="48"/>
      <c r="D209" s="24"/>
      <c r="E209" s="24"/>
      <c r="F209" s="48"/>
      <c r="G209" s="48"/>
      <c r="H209" s="24"/>
      <c r="I209" s="24"/>
      <c r="J209" s="48"/>
      <c r="K209" s="48"/>
      <c r="L209" s="24"/>
      <c r="M209" s="24"/>
      <c r="N209" s="48"/>
      <c r="O209" s="48"/>
    </row>
    <row r="210" spans="1:15" s="1" customFormat="1" ht="19.7" customHeight="1" x14ac:dyDescent="0.2">
      <c r="A210" s="36" t="s">
        <v>188</v>
      </c>
      <c r="B210" s="37" t="s">
        <v>98</v>
      </c>
      <c r="C210" s="37" t="s">
        <v>188</v>
      </c>
      <c r="D210" s="38">
        <v>41.914000000000001</v>
      </c>
      <c r="E210" s="38">
        <v>11.084</v>
      </c>
      <c r="F210" s="53">
        <f>D210/D$220</f>
        <v>2.1144456176230373E-2</v>
      </c>
      <c r="G210" s="39">
        <v>0.26452106332851799</v>
      </c>
      <c r="H210" s="38">
        <v>50.664000000000001</v>
      </c>
      <c r="I210" s="38">
        <v>8.75</v>
      </c>
      <c r="J210" s="54">
        <f t="shared" ref="J210:J219" si="40">H210/H$220</f>
        <v>2.2856421037435373E-2</v>
      </c>
      <c r="K210" s="53">
        <f>J210-F210</f>
        <v>1.7119648612049995E-3</v>
      </c>
      <c r="L210" s="38">
        <v>52.997999999999998</v>
      </c>
      <c r="M210" s="38">
        <v>2.3340000000000001</v>
      </c>
      <c r="N210" s="54">
        <f t="shared" ref="N210:N219" si="41">L210/L$220</f>
        <v>2.3911802724694831E-2</v>
      </c>
      <c r="O210" s="54">
        <f t="shared" ref="O210:O219" si="42">N210-J210</f>
        <v>1.0553816872594587E-3</v>
      </c>
    </row>
    <row r="211" spans="1:15" s="1" customFormat="1" ht="19.7" customHeight="1" x14ac:dyDescent="0.2">
      <c r="A211" s="40"/>
      <c r="B211" s="37" t="s">
        <v>98</v>
      </c>
      <c r="C211" s="37" t="s">
        <v>187</v>
      </c>
      <c r="D211" s="41">
        <v>381.49200000000002</v>
      </c>
      <c r="E211" s="41">
        <v>154.58000000000001</v>
      </c>
      <c r="F211" s="52">
        <f t="shared" ref="F211:F219" si="43">D211/D$220</f>
        <v>0.19245218484474108</v>
      </c>
      <c r="G211" s="42">
        <v>5.6161635561605996</v>
      </c>
      <c r="H211" s="41">
        <v>380.69600000000003</v>
      </c>
      <c r="I211" s="41">
        <v>-0.79600000000000104</v>
      </c>
      <c r="J211" s="52">
        <f t="shared" si="40"/>
        <v>0.17174617209986373</v>
      </c>
      <c r="K211" s="52">
        <f t="shared" ref="K211:K219" si="44">J211-F211</f>
        <v>-2.070601274487735E-2</v>
      </c>
      <c r="L211" s="41">
        <v>317.97800000000001</v>
      </c>
      <c r="M211" s="41">
        <v>-62.718000000000004</v>
      </c>
      <c r="N211" s="52">
        <f t="shared" si="41"/>
        <v>0.14346630451701975</v>
      </c>
      <c r="O211" s="52">
        <f t="shared" si="42"/>
        <v>-2.8279867582843982E-2</v>
      </c>
    </row>
    <row r="212" spans="1:15" s="1" customFormat="1" ht="19.7" customHeight="1" x14ac:dyDescent="0.2">
      <c r="A212" s="40"/>
      <c r="B212" s="37" t="s">
        <v>99</v>
      </c>
      <c r="C212" s="37" t="s">
        <v>182</v>
      </c>
      <c r="D212" s="38">
        <v>155.41399999999999</v>
      </c>
      <c r="E212" s="38">
        <v>41.500999999999998</v>
      </c>
      <c r="F212" s="54">
        <f t="shared" si="43"/>
        <v>7.8402073583353216E-2</v>
      </c>
      <c r="G212" s="39">
        <v>1.0048666012847101</v>
      </c>
      <c r="H212" s="38">
        <v>106.16500000000001</v>
      </c>
      <c r="I212" s="38">
        <v>-49.249000000000002</v>
      </c>
      <c r="J212" s="54">
        <f t="shared" si="40"/>
        <v>4.7894993278053972E-2</v>
      </c>
      <c r="K212" s="54">
        <f t="shared" si="44"/>
        <v>-3.0507080305299243E-2</v>
      </c>
      <c r="L212" s="38">
        <v>163.36199999999999</v>
      </c>
      <c r="M212" s="38">
        <v>57.197000000000003</v>
      </c>
      <c r="N212" s="54">
        <f t="shared" si="41"/>
        <v>7.3706176020068626E-2</v>
      </c>
      <c r="O212" s="54">
        <f t="shared" si="42"/>
        <v>2.5811182742014653E-2</v>
      </c>
    </row>
    <row r="213" spans="1:15" s="1" customFormat="1" ht="19.7" customHeight="1" x14ac:dyDescent="0.2">
      <c r="A213" s="40"/>
      <c r="B213" s="37" t="s">
        <v>99</v>
      </c>
      <c r="C213" s="37" t="s">
        <v>183</v>
      </c>
      <c r="D213" s="41">
        <v>185.494</v>
      </c>
      <c r="E213" s="41">
        <v>33.923000000000002</v>
      </c>
      <c r="F213" s="52">
        <f t="shared" si="43"/>
        <v>9.3576603377240941E-2</v>
      </c>
      <c r="G213" s="42">
        <v>0.26656890704807501</v>
      </c>
      <c r="H213" s="41">
        <v>202.58</v>
      </c>
      <c r="I213" s="41">
        <v>17.085999999999999</v>
      </c>
      <c r="J213" s="52">
        <f t="shared" si="40"/>
        <v>9.1391397713636066E-2</v>
      </c>
      <c r="K213" s="52">
        <f t="shared" si="44"/>
        <v>-2.185205663604875E-3</v>
      </c>
      <c r="L213" s="41">
        <v>222.11</v>
      </c>
      <c r="M213" s="41">
        <v>19.53</v>
      </c>
      <c r="N213" s="52">
        <f t="shared" si="41"/>
        <v>0.10021228165557133</v>
      </c>
      <c r="O213" s="52">
        <f t="shared" si="42"/>
        <v>8.8208839419352675E-3</v>
      </c>
    </row>
    <row r="214" spans="1:15" s="1" customFormat="1" ht="19.7" customHeight="1" x14ac:dyDescent="0.2">
      <c r="A214" s="40"/>
      <c r="B214" s="37" t="s">
        <v>110</v>
      </c>
      <c r="C214" s="37" t="s">
        <v>189</v>
      </c>
      <c r="D214" s="38">
        <v>468.99400000000003</v>
      </c>
      <c r="E214" s="38">
        <v>121.95699999999999</v>
      </c>
      <c r="F214" s="54">
        <f t="shared" si="43"/>
        <v>0.2365945287950324</v>
      </c>
      <c r="G214" s="39">
        <v>2.8363472913329102</v>
      </c>
      <c r="H214" s="38">
        <v>675.66200000000003</v>
      </c>
      <c r="I214" s="38">
        <v>206.66800000000001</v>
      </c>
      <c r="J214" s="54">
        <f t="shared" si="40"/>
        <v>0.30481634199817736</v>
      </c>
      <c r="K214" s="54">
        <f t="shared" si="44"/>
        <v>6.8221813203144965E-2</v>
      </c>
      <c r="L214" s="38">
        <v>609.76400000000001</v>
      </c>
      <c r="M214" s="38">
        <v>-65.897999999999996</v>
      </c>
      <c r="N214" s="54">
        <f t="shared" si="41"/>
        <v>0.27511522088797352</v>
      </c>
      <c r="O214" s="54">
        <f t="shared" si="42"/>
        <v>-2.9701121110203843E-2</v>
      </c>
    </row>
    <row r="215" spans="1:15" s="1" customFormat="1" ht="19.7" customHeight="1" x14ac:dyDescent="0.2">
      <c r="A215" s="40"/>
      <c r="B215" s="37" t="s">
        <v>103</v>
      </c>
      <c r="C215" s="37" t="s">
        <v>184</v>
      </c>
      <c r="D215" s="41">
        <v>179.91399999999999</v>
      </c>
      <c r="E215" s="41">
        <v>-62.408000000000001</v>
      </c>
      <c r="F215" s="52">
        <f t="shared" si="43"/>
        <v>9.0761647384890759E-2</v>
      </c>
      <c r="G215" s="42">
        <v>-5.4366496789063499</v>
      </c>
      <c r="H215" s="41">
        <v>157.827</v>
      </c>
      <c r="I215" s="41">
        <v>-22.087</v>
      </c>
      <c r="J215" s="52">
        <f t="shared" si="40"/>
        <v>7.1201649358031582E-2</v>
      </c>
      <c r="K215" s="52">
        <f t="shared" si="44"/>
        <v>-1.9559998026859177E-2</v>
      </c>
      <c r="L215" s="41">
        <v>142.69900000000001</v>
      </c>
      <c r="M215" s="41">
        <v>-15.128</v>
      </c>
      <c r="N215" s="52">
        <f t="shared" si="41"/>
        <v>6.438337931641247E-2</v>
      </c>
      <c r="O215" s="52">
        <f t="shared" si="42"/>
        <v>-6.8182700416191122E-3</v>
      </c>
    </row>
    <row r="216" spans="1:15" s="1" customFormat="1" ht="19.7" customHeight="1" x14ac:dyDescent="0.2">
      <c r="A216" s="40"/>
      <c r="B216" s="37" t="s">
        <v>112</v>
      </c>
      <c r="C216" s="37" t="s">
        <v>185</v>
      </c>
      <c r="D216" s="38">
        <v>107.973</v>
      </c>
      <c r="E216" s="38">
        <v>27.183</v>
      </c>
      <c r="F216" s="54">
        <f t="shared" si="43"/>
        <v>5.4469398451976E-2</v>
      </c>
      <c r="G216" s="39">
        <v>0.59955581710762496</v>
      </c>
      <c r="H216" s="38">
        <v>131.584</v>
      </c>
      <c r="I216" s="38">
        <v>23.611000000000001</v>
      </c>
      <c r="J216" s="54">
        <f t="shared" si="40"/>
        <v>5.9362452743366018E-2</v>
      </c>
      <c r="K216" s="54">
        <f t="shared" si="44"/>
        <v>4.8930542913900171E-3</v>
      </c>
      <c r="L216" s="38">
        <v>162.16300000000001</v>
      </c>
      <c r="M216" s="38">
        <v>30.579000000000001</v>
      </c>
      <c r="N216" s="54">
        <f t="shared" si="41"/>
        <v>7.3165207465275828E-2</v>
      </c>
      <c r="O216" s="54">
        <f t="shared" si="42"/>
        <v>1.380275472190981E-2</v>
      </c>
    </row>
    <row r="217" spans="1:15" s="1" customFormat="1" ht="19.7" customHeight="1" x14ac:dyDescent="0.2">
      <c r="A217" s="40"/>
      <c r="B217" s="37" t="s">
        <v>114</v>
      </c>
      <c r="C217" s="37" t="s">
        <v>185</v>
      </c>
      <c r="D217" s="41">
        <v>117.08</v>
      </c>
      <c r="E217" s="41">
        <v>-1.6279999999999999</v>
      </c>
      <c r="F217" s="52">
        <f t="shared" si="43"/>
        <v>5.9063628599347523E-2</v>
      </c>
      <c r="G217" s="42">
        <v>-1.2084528863006001</v>
      </c>
      <c r="H217" s="41">
        <v>94.914000000000001</v>
      </c>
      <c r="I217" s="41">
        <v>-22.166</v>
      </c>
      <c r="J217" s="52">
        <f t="shared" si="40"/>
        <v>4.2819247322500018E-2</v>
      </c>
      <c r="K217" s="52">
        <f t="shared" si="44"/>
        <v>-1.6244381276847505E-2</v>
      </c>
      <c r="L217" s="41">
        <v>169.995</v>
      </c>
      <c r="M217" s="41">
        <v>75.081000000000003</v>
      </c>
      <c r="N217" s="52">
        <f t="shared" si="41"/>
        <v>7.6698873621353594E-2</v>
      </c>
      <c r="O217" s="52">
        <f t="shared" si="42"/>
        <v>3.3879626298853577E-2</v>
      </c>
    </row>
    <row r="218" spans="1:15" s="1" customFormat="1" ht="19.7" customHeight="1" x14ac:dyDescent="0.2">
      <c r="A218" s="40"/>
      <c r="B218" s="37" t="s">
        <v>104</v>
      </c>
      <c r="C218" s="37" t="s">
        <v>189</v>
      </c>
      <c r="D218" s="38">
        <v>244.33</v>
      </c>
      <c r="E218" s="38">
        <v>-21.832999999999998</v>
      </c>
      <c r="F218" s="54">
        <f t="shared" si="43"/>
        <v>0.12325774150733328</v>
      </c>
      <c r="G218" s="39">
        <v>-3.6234791621921301</v>
      </c>
      <c r="H218" s="38">
        <v>294.03199999999998</v>
      </c>
      <c r="I218" s="38">
        <v>49.701999999999998</v>
      </c>
      <c r="J218" s="54">
        <f t="shared" si="40"/>
        <v>0.13264880764407067</v>
      </c>
      <c r="K218" s="54">
        <f t="shared" si="44"/>
        <v>9.3910661367373888E-3</v>
      </c>
      <c r="L218" s="38">
        <v>254.24700000000001</v>
      </c>
      <c r="M218" s="38">
        <v>-39.784999999999997</v>
      </c>
      <c r="N218" s="54">
        <f t="shared" si="41"/>
        <v>0.11471195341985523</v>
      </c>
      <c r="O218" s="54">
        <f t="shared" si="42"/>
        <v>-1.793685422421544E-2</v>
      </c>
    </row>
    <row r="219" spans="1:15" s="1" customFormat="1" ht="19.7" customHeight="1" x14ac:dyDescent="0.2">
      <c r="A219" s="40"/>
      <c r="B219" s="37" t="s">
        <v>133</v>
      </c>
      <c r="C219" s="37" t="s">
        <v>189</v>
      </c>
      <c r="D219" s="41">
        <v>99.664000000000001</v>
      </c>
      <c r="E219" s="41">
        <v>28</v>
      </c>
      <c r="F219" s="52">
        <f t="shared" si="43"/>
        <v>5.0277737279854559E-2</v>
      </c>
      <c r="G219" s="42">
        <v>0.72723332232787796</v>
      </c>
      <c r="H219" s="41">
        <v>122.496</v>
      </c>
      <c r="I219" s="41">
        <v>22.832000000000001</v>
      </c>
      <c r="J219" s="52">
        <f t="shared" si="40"/>
        <v>5.5262516804865054E-2</v>
      </c>
      <c r="K219" s="52">
        <f t="shared" si="44"/>
        <v>4.9847795250104951E-3</v>
      </c>
      <c r="L219" s="41">
        <v>121.07899999999999</v>
      </c>
      <c r="M219" s="41">
        <v>-1.417</v>
      </c>
      <c r="N219" s="52">
        <f t="shared" si="41"/>
        <v>5.4628800371774887E-2</v>
      </c>
      <c r="O219" s="52">
        <f t="shared" si="42"/>
        <v>-6.3371643309016734E-4</v>
      </c>
    </row>
    <row r="220" spans="1:15" s="1" customFormat="1" ht="19.7" customHeight="1" x14ac:dyDescent="0.2">
      <c r="A220" s="43" t="s">
        <v>101</v>
      </c>
      <c r="B220" s="44"/>
      <c r="C220" s="44"/>
      <c r="D220" s="45">
        <f>SUM(D210:D219)</f>
        <v>1982.2689999999998</v>
      </c>
      <c r="E220" s="45">
        <f>SUM(E210:E219)</f>
        <v>332.35900000000004</v>
      </c>
      <c r="F220" s="46">
        <v>100</v>
      </c>
      <c r="G220" s="47"/>
      <c r="H220" s="45">
        <f t="shared" ref="H220:I220" si="45">SUM(H210:H219)</f>
        <v>2216.6200000000003</v>
      </c>
      <c r="I220" s="45">
        <f t="shared" si="45"/>
        <v>234.351</v>
      </c>
      <c r="J220" s="46">
        <v>100</v>
      </c>
      <c r="K220" s="47"/>
      <c r="L220" s="45">
        <f t="shared" ref="L220:M220" si="46">SUM(L210:L219)</f>
        <v>2216.395</v>
      </c>
      <c r="M220" s="45">
        <f t="shared" si="46"/>
        <v>-0.22499999999998566</v>
      </c>
      <c r="N220" s="46">
        <v>99.999999999999901</v>
      </c>
      <c r="O220" s="47"/>
    </row>
    <row r="221" spans="1:15" s="1" customFormat="1" ht="11.1" customHeight="1" x14ac:dyDescent="0.2">
      <c r="A221" s="24"/>
      <c r="B221" s="24"/>
      <c r="C221" s="48"/>
      <c r="D221" s="24"/>
      <c r="E221" s="24"/>
      <c r="F221" s="48"/>
      <c r="G221" s="48"/>
      <c r="H221" s="24"/>
      <c r="I221" s="24"/>
      <c r="J221" s="48"/>
      <c r="K221" s="48"/>
      <c r="L221" s="24"/>
      <c r="M221" s="24"/>
      <c r="N221" s="48"/>
      <c r="O221" s="48"/>
    </row>
    <row r="222" spans="1:15" s="1" customFormat="1" ht="19.7" customHeight="1" x14ac:dyDescent="0.2">
      <c r="A222" s="36" t="s">
        <v>190</v>
      </c>
      <c r="B222" s="37" t="s">
        <v>98</v>
      </c>
      <c r="C222" s="37" t="s">
        <v>190</v>
      </c>
      <c r="D222" s="38">
        <v>61.698</v>
      </c>
      <c r="E222" s="38">
        <v>-15.965999999999999</v>
      </c>
      <c r="F222" s="39">
        <v>19.045825680285201</v>
      </c>
      <c r="G222" s="39">
        <v>-9.7070111374438994</v>
      </c>
      <c r="H222" s="38">
        <v>83.914000000000001</v>
      </c>
      <c r="I222" s="38">
        <v>22.216000000000001</v>
      </c>
      <c r="J222" s="39">
        <v>21.257935562975302</v>
      </c>
      <c r="K222" s="39">
        <v>2.2121098826900698</v>
      </c>
      <c r="L222" s="38">
        <v>83.661000000000001</v>
      </c>
      <c r="M222" s="38">
        <v>-0.253000000000001</v>
      </c>
      <c r="N222" s="39">
        <v>10.5326702757145</v>
      </c>
      <c r="O222" s="39">
        <v>-10.7252652872608</v>
      </c>
    </row>
    <row r="223" spans="1:15" s="1" customFormat="1" ht="19.7" customHeight="1" x14ac:dyDescent="0.2">
      <c r="A223" s="40"/>
      <c r="B223" s="37" t="s">
        <v>110</v>
      </c>
      <c r="C223" s="37" t="s">
        <v>191</v>
      </c>
      <c r="D223" s="41">
        <v>262.24700000000001</v>
      </c>
      <c r="E223" s="41">
        <v>69.802000000000007</v>
      </c>
      <c r="F223" s="42">
        <v>80.954174319714795</v>
      </c>
      <c r="G223" s="42">
        <v>9.7070111374438905</v>
      </c>
      <c r="H223" s="41">
        <v>310.82799999999997</v>
      </c>
      <c r="I223" s="41">
        <v>48.581000000000003</v>
      </c>
      <c r="J223" s="42">
        <v>78.742064437024695</v>
      </c>
      <c r="K223" s="42">
        <v>-2.21210988269006</v>
      </c>
      <c r="L223" s="41">
        <v>290.99599999999998</v>
      </c>
      <c r="M223" s="41">
        <v>-19.832000000000001</v>
      </c>
      <c r="N223" s="42">
        <v>36.635528137983101</v>
      </c>
      <c r="O223" s="42">
        <v>-42.106536299041601</v>
      </c>
    </row>
    <row r="224" spans="1:15" s="1" customFormat="1" ht="19.7" customHeight="1" x14ac:dyDescent="0.2">
      <c r="A224" s="40"/>
      <c r="B224" s="37" t="s">
        <v>103</v>
      </c>
      <c r="C224" s="37" t="s">
        <v>167</v>
      </c>
      <c r="D224" s="38"/>
      <c r="E224" s="38"/>
      <c r="F224" s="39"/>
      <c r="G224" s="39"/>
      <c r="H224" s="38"/>
      <c r="I224" s="38"/>
      <c r="J224" s="39"/>
      <c r="K224" s="39"/>
      <c r="L224" s="38">
        <v>301.39800000000002</v>
      </c>
      <c r="M224" s="38">
        <v>301.39800000000002</v>
      </c>
      <c r="N224" s="39">
        <v>37.945108900919003</v>
      </c>
      <c r="O224" s="39">
        <v>37.945108900919003</v>
      </c>
    </row>
    <row r="225" spans="1:15" s="1" customFormat="1" ht="19.7" customHeight="1" x14ac:dyDescent="0.2">
      <c r="A225" s="40"/>
      <c r="B225" s="37" t="s">
        <v>114</v>
      </c>
      <c r="C225" s="37" t="s">
        <v>192</v>
      </c>
      <c r="D225" s="41"/>
      <c r="E225" s="41"/>
      <c r="F225" s="42"/>
      <c r="G225" s="42"/>
      <c r="H225" s="41"/>
      <c r="I225" s="41"/>
      <c r="J225" s="42"/>
      <c r="K225" s="42"/>
      <c r="L225" s="41">
        <v>118.245</v>
      </c>
      <c r="M225" s="41">
        <v>118.245</v>
      </c>
      <c r="N225" s="42">
        <v>14.8866926853834</v>
      </c>
      <c r="O225" s="42">
        <v>14.8866926853834</v>
      </c>
    </row>
    <row r="226" spans="1:15" s="1" customFormat="1" ht="19.7" customHeight="1" x14ac:dyDescent="0.2">
      <c r="A226" s="43" t="s">
        <v>101</v>
      </c>
      <c r="B226" s="44"/>
      <c r="C226" s="44"/>
      <c r="D226" s="45">
        <v>323.94499999999999</v>
      </c>
      <c r="E226" s="45">
        <v>53.835999999999999</v>
      </c>
      <c r="F226" s="46">
        <v>100</v>
      </c>
      <c r="G226" s="47"/>
      <c r="H226" s="45">
        <v>394.74200000000002</v>
      </c>
      <c r="I226" s="45">
        <v>70.796999999999997</v>
      </c>
      <c r="J226" s="46">
        <v>100</v>
      </c>
      <c r="K226" s="47"/>
      <c r="L226" s="45">
        <v>794.3</v>
      </c>
      <c r="M226" s="45">
        <v>399.55799999999999</v>
      </c>
      <c r="N226" s="46">
        <v>100</v>
      </c>
      <c r="O226" s="47"/>
    </row>
    <row r="227" spans="1:15" s="1" customFormat="1" ht="11.1" customHeight="1" x14ac:dyDescent="0.2">
      <c r="A227" s="24"/>
      <c r="B227" s="24"/>
      <c r="C227" s="48"/>
      <c r="D227" s="24"/>
      <c r="E227" s="24"/>
      <c r="F227" s="48"/>
      <c r="G227" s="48"/>
      <c r="H227" s="24"/>
      <c r="I227" s="24"/>
      <c r="J227" s="48"/>
      <c r="K227" s="48"/>
      <c r="L227" s="24"/>
      <c r="M227" s="24"/>
      <c r="N227" s="48"/>
      <c r="O227" s="48"/>
    </row>
    <row r="228" spans="1:15" s="1" customFormat="1" ht="19.7" customHeight="1" x14ac:dyDescent="0.2">
      <c r="A228" s="36" t="s">
        <v>193</v>
      </c>
      <c r="B228" s="37" t="s">
        <v>98</v>
      </c>
      <c r="C228" s="37" t="s">
        <v>193</v>
      </c>
      <c r="D228" s="38">
        <v>60.914000000000001</v>
      </c>
      <c r="E228" s="38">
        <v>1.081</v>
      </c>
      <c r="F228" s="39">
        <v>14.3556411301821</v>
      </c>
      <c r="G228" s="39">
        <v>1.12527672190331</v>
      </c>
      <c r="H228" s="38">
        <v>82.912999999999997</v>
      </c>
      <c r="I228" s="38">
        <v>21.998999999999999</v>
      </c>
      <c r="J228" s="39">
        <v>20.557825625564099</v>
      </c>
      <c r="K228" s="39">
        <v>6.20218449538197</v>
      </c>
      <c r="L228" s="38">
        <v>42.164999999999999</v>
      </c>
      <c r="M228" s="38">
        <v>-40.747999999999998</v>
      </c>
      <c r="N228" s="39">
        <v>10.033576131677499</v>
      </c>
      <c r="O228" s="39">
        <v>-10.5242494938866</v>
      </c>
    </row>
    <row r="229" spans="1:15" s="1" customFormat="1" ht="19.7" customHeight="1" x14ac:dyDescent="0.2">
      <c r="A229" s="40"/>
      <c r="B229" s="37" t="s">
        <v>99</v>
      </c>
      <c r="C229" s="37" t="s">
        <v>193</v>
      </c>
      <c r="D229" s="41">
        <v>93.33</v>
      </c>
      <c r="E229" s="41">
        <v>30.832999999999998</v>
      </c>
      <c r="F229" s="42">
        <v>21.995140471482699</v>
      </c>
      <c r="G229" s="42">
        <v>8.1757083115675702</v>
      </c>
      <c r="H229" s="41">
        <v>56.078000000000003</v>
      </c>
      <c r="I229" s="41">
        <v>-37.252000000000002</v>
      </c>
      <c r="J229" s="42">
        <v>13.904233900961</v>
      </c>
      <c r="K229" s="42">
        <v>-8.0909065705216303</v>
      </c>
      <c r="L229" s="41">
        <v>88.912000000000006</v>
      </c>
      <c r="M229" s="41">
        <v>32.834000000000003</v>
      </c>
      <c r="N229" s="42">
        <v>21.1574841935184</v>
      </c>
      <c r="O229" s="42">
        <v>7.2532502925574196</v>
      </c>
    </row>
    <row r="230" spans="1:15" s="1" customFormat="1" ht="19.7" customHeight="1" x14ac:dyDescent="0.2">
      <c r="A230" s="40"/>
      <c r="B230" s="37" t="s">
        <v>103</v>
      </c>
      <c r="C230" s="37" t="s">
        <v>193</v>
      </c>
      <c r="D230" s="38">
        <v>202.66399999999999</v>
      </c>
      <c r="E230" s="38">
        <v>-57.164000000000001</v>
      </c>
      <c r="F230" s="39">
        <v>47.761953803841898</v>
      </c>
      <c r="G230" s="39">
        <v>-9.6916106751957898</v>
      </c>
      <c r="H230" s="38">
        <v>230.411</v>
      </c>
      <c r="I230" s="38">
        <v>27.747</v>
      </c>
      <c r="J230" s="39">
        <v>57.129149351872897</v>
      </c>
      <c r="K230" s="39">
        <v>9.3671955480310807</v>
      </c>
      <c r="L230" s="38">
        <v>241.49600000000001</v>
      </c>
      <c r="M230" s="38">
        <v>11.085000000000001</v>
      </c>
      <c r="N230" s="39">
        <v>57.466346531378598</v>
      </c>
      <c r="O230" s="39">
        <v>0.33719717950561501</v>
      </c>
    </row>
    <row r="231" spans="1:15" s="1" customFormat="1" ht="19.7" customHeight="1" x14ac:dyDescent="0.2">
      <c r="A231" s="40"/>
      <c r="B231" s="37" t="s">
        <v>104</v>
      </c>
      <c r="C231" s="37" t="s">
        <v>194</v>
      </c>
      <c r="D231" s="41">
        <v>67.412999999999997</v>
      </c>
      <c r="E231" s="41">
        <v>-2.669</v>
      </c>
      <c r="F231" s="42">
        <v>15.887264594493301</v>
      </c>
      <c r="G231" s="42">
        <v>0.39062564172486902</v>
      </c>
      <c r="H231" s="41">
        <v>33.914000000000001</v>
      </c>
      <c r="I231" s="41">
        <v>-33.499000000000002</v>
      </c>
      <c r="J231" s="42">
        <v>8.4087911216019204</v>
      </c>
      <c r="K231" s="42">
        <v>-7.4784734728913902</v>
      </c>
      <c r="L231" s="41">
        <v>47.665999999999997</v>
      </c>
      <c r="M231" s="41">
        <v>13.752000000000001</v>
      </c>
      <c r="N231" s="42">
        <v>11.3425931434255</v>
      </c>
      <c r="O231" s="42">
        <v>2.9338020218236101</v>
      </c>
    </row>
    <row r="232" spans="1:15" s="1" customFormat="1" ht="19.7" customHeight="1" x14ac:dyDescent="0.2">
      <c r="A232" s="43" t="s">
        <v>101</v>
      </c>
      <c r="B232" s="44"/>
      <c r="C232" s="44"/>
      <c r="D232" s="45">
        <v>424.32100000000003</v>
      </c>
      <c r="E232" s="45">
        <v>-27.919</v>
      </c>
      <c r="F232" s="46">
        <v>99.999999999999901</v>
      </c>
      <c r="G232" s="47"/>
      <c r="H232" s="45">
        <v>403.31599999999997</v>
      </c>
      <c r="I232" s="45">
        <v>-21.004999999999999</v>
      </c>
      <c r="J232" s="46">
        <v>100</v>
      </c>
      <c r="K232" s="47"/>
      <c r="L232" s="45">
        <v>420.23899999999998</v>
      </c>
      <c r="M232" s="45">
        <v>16.922999999999998</v>
      </c>
      <c r="N232" s="46">
        <v>100</v>
      </c>
      <c r="O232" s="47"/>
    </row>
    <row r="233" spans="1:15" s="1" customFormat="1" ht="11.1" customHeight="1" x14ac:dyDescent="0.2">
      <c r="A233" s="24"/>
      <c r="B233" s="24"/>
      <c r="C233" s="48"/>
      <c r="D233" s="24"/>
      <c r="E233" s="24"/>
      <c r="F233" s="48"/>
      <c r="G233" s="48"/>
      <c r="H233" s="24"/>
      <c r="I233" s="24"/>
      <c r="J233" s="48"/>
      <c r="K233" s="48"/>
      <c r="L233" s="24"/>
      <c r="M233" s="24"/>
      <c r="N233" s="48"/>
      <c r="O233" s="48"/>
    </row>
    <row r="234" spans="1:15" s="1" customFormat="1" ht="19.7" customHeight="1" x14ac:dyDescent="0.2">
      <c r="A234" s="36" t="s">
        <v>195</v>
      </c>
      <c r="B234" s="37" t="s">
        <v>98</v>
      </c>
      <c r="C234" s="37" t="s">
        <v>195</v>
      </c>
      <c r="D234" s="38">
        <v>37.414000000000001</v>
      </c>
      <c r="E234" s="38">
        <v>2.8319999999999999</v>
      </c>
      <c r="F234" s="39">
        <v>12.1872088705317</v>
      </c>
      <c r="G234" s="39">
        <v>-2.2574072916329699</v>
      </c>
      <c r="H234" s="38">
        <v>42.997999999999998</v>
      </c>
      <c r="I234" s="38">
        <v>5.5839999999999996</v>
      </c>
      <c r="J234" s="39">
        <v>15.755377230588801</v>
      </c>
      <c r="K234" s="39">
        <v>3.5681683600571699</v>
      </c>
      <c r="L234" s="38">
        <v>37.58</v>
      </c>
      <c r="M234" s="38">
        <v>-5.4180000000000001</v>
      </c>
      <c r="N234" s="39">
        <v>6.2740829287512598</v>
      </c>
      <c r="O234" s="39">
        <v>-9.4812943018375808</v>
      </c>
    </row>
    <row r="235" spans="1:15" s="1" customFormat="1" ht="19.7" customHeight="1" x14ac:dyDescent="0.2">
      <c r="A235" s="40"/>
      <c r="B235" s="37" t="s">
        <v>99</v>
      </c>
      <c r="C235" s="37" t="s">
        <v>196</v>
      </c>
      <c r="D235" s="41">
        <v>227.83099999999999</v>
      </c>
      <c r="E235" s="41">
        <v>76.584000000000003</v>
      </c>
      <c r="F235" s="42">
        <v>74.213502544023697</v>
      </c>
      <c r="G235" s="42">
        <v>11.038878153331501</v>
      </c>
      <c r="H235" s="41">
        <v>173.74700000000001</v>
      </c>
      <c r="I235" s="41">
        <v>-54.084000000000003</v>
      </c>
      <c r="J235" s="42">
        <v>63.664578066029101</v>
      </c>
      <c r="K235" s="42">
        <v>-10.5489244779946</v>
      </c>
      <c r="L235" s="41">
        <v>193.91300000000001</v>
      </c>
      <c r="M235" s="41">
        <v>20.166</v>
      </c>
      <c r="N235" s="42">
        <v>32.374301302898999</v>
      </c>
      <c r="O235" s="42">
        <v>-31.290276763130102</v>
      </c>
    </row>
    <row r="236" spans="1:15" s="1" customFormat="1" ht="19.7" customHeight="1" x14ac:dyDescent="0.2">
      <c r="A236" s="40"/>
      <c r="B236" s="37" t="s">
        <v>103</v>
      </c>
      <c r="C236" s="37" t="s">
        <v>167</v>
      </c>
      <c r="D236" s="38"/>
      <c r="E236" s="38"/>
      <c r="F236" s="39"/>
      <c r="G236" s="39"/>
      <c r="H236" s="38"/>
      <c r="I236" s="38"/>
      <c r="J236" s="39"/>
      <c r="K236" s="39"/>
      <c r="L236" s="38">
        <v>301.39800000000002</v>
      </c>
      <c r="M236" s="38">
        <v>301.39800000000002</v>
      </c>
      <c r="N236" s="39">
        <v>50.319213585943899</v>
      </c>
      <c r="O236" s="39">
        <v>50.319213585943899</v>
      </c>
    </row>
    <row r="237" spans="1:15" s="1" customFormat="1" ht="19.7" customHeight="1" x14ac:dyDescent="0.2">
      <c r="A237" s="40"/>
      <c r="B237" s="37" t="s">
        <v>114</v>
      </c>
      <c r="C237" s="37" t="s">
        <v>195</v>
      </c>
      <c r="D237" s="41">
        <v>41.749000000000002</v>
      </c>
      <c r="E237" s="41">
        <v>-11.833</v>
      </c>
      <c r="F237" s="42">
        <v>13.5992885854447</v>
      </c>
      <c r="G237" s="42">
        <v>-8.78147086169853</v>
      </c>
      <c r="H237" s="41">
        <v>56.164999999999999</v>
      </c>
      <c r="I237" s="41">
        <v>14.416</v>
      </c>
      <c r="J237" s="42">
        <v>20.5800447033821</v>
      </c>
      <c r="K237" s="42">
        <v>6.9807561179373998</v>
      </c>
      <c r="L237" s="41">
        <v>66.081000000000003</v>
      </c>
      <c r="M237" s="41">
        <v>9.9160000000000004</v>
      </c>
      <c r="N237" s="42">
        <v>11.0324021824059</v>
      </c>
      <c r="O237" s="42">
        <v>-9.5476425209762095</v>
      </c>
    </row>
    <row r="238" spans="1:15" s="1" customFormat="1" ht="19.7" customHeight="1" x14ac:dyDescent="0.2">
      <c r="A238" s="43" t="s">
        <v>101</v>
      </c>
      <c r="B238" s="44"/>
      <c r="C238" s="44"/>
      <c r="D238" s="45">
        <v>306.99400000000003</v>
      </c>
      <c r="E238" s="45">
        <v>67.582999999999998</v>
      </c>
      <c r="F238" s="46">
        <v>100</v>
      </c>
      <c r="G238" s="47"/>
      <c r="H238" s="45">
        <v>272.91000000000003</v>
      </c>
      <c r="I238" s="45">
        <v>-34.084000000000003</v>
      </c>
      <c r="J238" s="46">
        <v>100</v>
      </c>
      <c r="K238" s="47"/>
      <c r="L238" s="45">
        <v>598.97199999999998</v>
      </c>
      <c r="M238" s="45">
        <v>326.06200000000001</v>
      </c>
      <c r="N238" s="46">
        <v>100</v>
      </c>
      <c r="O238" s="47"/>
    </row>
    <row r="239" spans="1:15" s="1" customFormat="1" ht="11.1" customHeight="1" x14ac:dyDescent="0.2">
      <c r="A239" s="24"/>
      <c r="B239" s="24"/>
      <c r="C239" s="48"/>
      <c r="D239" s="24"/>
      <c r="E239" s="24"/>
      <c r="F239" s="48"/>
      <c r="G239" s="48"/>
      <c r="H239" s="24"/>
      <c r="I239" s="24"/>
      <c r="J239" s="48"/>
      <c r="K239" s="48"/>
      <c r="L239" s="24"/>
      <c r="M239" s="24"/>
      <c r="N239" s="48"/>
      <c r="O239" s="48"/>
    </row>
    <row r="240" spans="1:15" s="1" customFormat="1" ht="19.7" customHeight="1" x14ac:dyDescent="0.2">
      <c r="A240" s="36" t="s">
        <v>197</v>
      </c>
      <c r="B240" s="37" t="s">
        <v>98</v>
      </c>
      <c r="C240" s="37" t="s">
        <v>197</v>
      </c>
      <c r="D240" s="38">
        <v>243.607</v>
      </c>
      <c r="E240" s="38">
        <v>12.781000000000001</v>
      </c>
      <c r="F240" s="39">
        <v>35.0683712821901</v>
      </c>
      <c r="G240" s="39">
        <v>7.31872472574008</v>
      </c>
      <c r="H240" s="38">
        <v>212.83099999999999</v>
      </c>
      <c r="I240" s="38">
        <v>-30.776</v>
      </c>
      <c r="J240" s="39">
        <v>32.773533682682</v>
      </c>
      <c r="K240" s="39">
        <v>-2.2948375995080998</v>
      </c>
      <c r="L240" s="38">
        <v>172.32900000000001</v>
      </c>
      <c r="M240" s="38">
        <v>-40.502000000000002</v>
      </c>
      <c r="N240" s="39">
        <v>20.160154422087</v>
      </c>
      <c r="O240" s="39">
        <v>-12.6133792605949</v>
      </c>
    </row>
    <row r="241" spans="1:15" s="1" customFormat="1" ht="19.7" customHeight="1" x14ac:dyDescent="0.2">
      <c r="A241" s="40"/>
      <c r="B241" s="37" t="s">
        <v>103</v>
      </c>
      <c r="C241" s="37" t="s">
        <v>167</v>
      </c>
      <c r="D241" s="41"/>
      <c r="E241" s="41"/>
      <c r="F241" s="42"/>
      <c r="G241" s="42"/>
      <c r="H241" s="41"/>
      <c r="I241" s="41"/>
      <c r="J241" s="42"/>
      <c r="K241" s="42"/>
      <c r="L241" s="41">
        <v>301.39800000000002</v>
      </c>
      <c r="M241" s="41">
        <v>301.39800000000002</v>
      </c>
      <c r="N241" s="42">
        <v>35.259475900795501</v>
      </c>
      <c r="O241" s="42">
        <v>35.259475900795501</v>
      </c>
    </row>
    <row r="242" spans="1:15" s="1" customFormat="1" ht="19.7" customHeight="1" x14ac:dyDescent="0.2">
      <c r="A242" s="40"/>
      <c r="B242" s="37" t="s">
        <v>103</v>
      </c>
      <c r="C242" s="37" t="s">
        <v>198</v>
      </c>
      <c r="D242" s="38">
        <v>186.27699999999999</v>
      </c>
      <c r="E242" s="38">
        <v>-157.38399999999999</v>
      </c>
      <c r="F242" s="39">
        <v>26.8154486420034</v>
      </c>
      <c r="G242" s="39">
        <v>-14.499096882487599</v>
      </c>
      <c r="H242" s="38">
        <v>169.15700000000001</v>
      </c>
      <c r="I242" s="38">
        <v>-17.12</v>
      </c>
      <c r="J242" s="39">
        <v>26.048238448165101</v>
      </c>
      <c r="K242" s="39">
        <v>-0.76721019383825295</v>
      </c>
      <c r="L242" s="38">
        <v>155.58000000000001</v>
      </c>
      <c r="M242" s="38">
        <v>-13.577</v>
      </c>
      <c r="N242" s="39">
        <v>18.200748713149299</v>
      </c>
      <c r="O242" s="39">
        <v>-7.8474897350158601</v>
      </c>
    </row>
    <row r="243" spans="1:15" s="1" customFormat="1" ht="19.7" customHeight="1" x14ac:dyDescent="0.2">
      <c r="A243" s="40"/>
      <c r="B243" s="37" t="s">
        <v>112</v>
      </c>
      <c r="C243" s="37" t="s">
        <v>199</v>
      </c>
      <c r="D243" s="41">
        <v>44.914000000000001</v>
      </c>
      <c r="E243" s="41">
        <v>8.6660000000000004</v>
      </c>
      <c r="F243" s="42">
        <v>6.4655811522997499</v>
      </c>
      <c r="G243" s="42">
        <v>2.10788666217212</v>
      </c>
      <c r="H243" s="41">
        <v>46.249000000000002</v>
      </c>
      <c r="I243" s="41">
        <v>1.335</v>
      </c>
      <c r="J243" s="42">
        <v>7.1218157096022603</v>
      </c>
      <c r="K243" s="42">
        <v>0.65623455730251101</v>
      </c>
      <c r="L243" s="41">
        <v>24.998999999999999</v>
      </c>
      <c r="M243" s="41">
        <v>-21.25</v>
      </c>
      <c r="N243" s="42">
        <v>2.9245437529246598</v>
      </c>
      <c r="O243" s="42">
        <v>-4.1972719566776</v>
      </c>
    </row>
    <row r="244" spans="1:15" s="1" customFormat="1" ht="19.7" customHeight="1" x14ac:dyDescent="0.2">
      <c r="A244" s="40"/>
      <c r="B244" s="37" t="s">
        <v>106</v>
      </c>
      <c r="C244" s="37" t="s">
        <v>198</v>
      </c>
      <c r="D244" s="38">
        <v>219.86500000000001</v>
      </c>
      <c r="E244" s="38">
        <v>-1.216</v>
      </c>
      <c r="F244" s="39">
        <v>31.650598923506799</v>
      </c>
      <c r="G244" s="39">
        <v>5.0724854945753899</v>
      </c>
      <c r="H244" s="38">
        <v>221.16200000000001</v>
      </c>
      <c r="I244" s="38">
        <v>1.2969999999999999</v>
      </c>
      <c r="J244" s="39">
        <v>34.056412159550597</v>
      </c>
      <c r="K244" s="39">
        <v>2.40581323604379</v>
      </c>
      <c r="L244" s="38">
        <v>200.494</v>
      </c>
      <c r="M244" s="38">
        <v>-20.667999999999999</v>
      </c>
      <c r="N244" s="39">
        <v>23.455077211043498</v>
      </c>
      <c r="O244" s="39">
        <v>-10.6013349485071</v>
      </c>
    </row>
    <row r="245" spans="1:15" s="1" customFormat="1" ht="19.7" customHeight="1" x14ac:dyDescent="0.2">
      <c r="A245" s="43" t="s">
        <v>101</v>
      </c>
      <c r="B245" s="44"/>
      <c r="C245" s="44"/>
      <c r="D245" s="45">
        <v>694.66300000000001</v>
      </c>
      <c r="E245" s="45">
        <v>-137.15299999999999</v>
      </c>
      <c r="F245" s="46">
        <v>100</v>
      </c>
      <c r="G245" s="47"/>
      <c r="H245" s="45">
        <v>649.399</v>
      </c>
      <c r="I245" s="45">
        <v>-45.264000000000003</v>
      </c>
      <c r="J245" s="46">
        <v>99.999999999999901</v>
      </c>
      <c r="K245" s="47"/>
      <c r="L245" s="45">
        <v>854.8</v>
      </c>
      <c r="M245" s="45">
        <v>205.40100000000001</v>
      </c>
      <c r="N245" s="46">
        <v>100</v>
      </c>
      <c r="O245" s="47"/>
    </row>
    <row r="246" spans="1:15" s="1" customFormat="1" ht="11.1" customHeight="1" x14ac:dyDescent="0.2">
      <c r="A246" s="24"/>
      <c r="B246" s="24"/>
      <c r="C246" s="48"/>
      <c r="D246" s="24"/>
      <c r="E246" s="24"/>
      <c r="F246" s="48"/>
      <c r="G246" s="48"/>
      <c r="H246" s="24"/>
      <c r="I246" s="24"/>
      <c r="J246" s="48"/>
      <c r="K246" s="48"/>
      <c r="L246" s="24"/>
      <c r="M246" s="24"/>
      <c r="N246" s="48"/>
      <c r="O246" s="48"/>
    </row>
    <row r="247" spans="1:15" s="1" customFormat="1" ht="19.7" customHeight="1" x14ac:dyDescent="0.2">
      <c r="A247" s="36" t="s">
        <v>200</v>
      </c>
      <c r="B247" s="37" t="s">
        <v>98</v>
      </c>
      <c r="C247" s="37" t="s">
        <v>200</v>
      </c>
      <c r="D247" s="41">
        <v>49.662999999999997</v>
      </c>
      <c r="E247" s="41">
        <v>-18.669</v>
      </c>
      <c r="F247" s="42">
        <v>100</v>
      </c>
      <c r="G247" s="42">
        <v>0</v>
      </c>
      <c r="H247" s="41">
        <v>80.245000000000005</v>
      </c>
      <c r="I247" s="41">
        <v>30.582000000000001</v>
      </c>
      <c r="J247" s="42">
        <v>100</v>
      </c>
      <c r="K247" s="42">
        <v>0</v>
      </c>
      <c r="L247" s="41">
        <v>67.165000000000006</v>
      </c>
      <c r="M247" s="41">
        <v>-13.08</v>
      </c>
      <c r="N247" s="42">
        <v>100</v>
      </c>
      <c r="O247" s="42">
        <v>0</v>
      </c>
    </row>
    <row r="248" spans="1:15" s="1" customFormat="1" ht="19.7" customHeight="1" x14ac:dyDescent="0.2">
      <c r="A248" s="43" t="s">
        <v>101</v>
      </c>
      <c r="B248" s="44"/>
      <c r="C248" s="44"/>
      <c r="D248" s="45">
        <v>49.662999999999997</v>
      </c>
      <c r="E248" s="45">
        <v>-18.669</v>
      </c>
      <c r="F248" s="46">
        <v>100</v>
      </c>
      <c r="G248" s="47"/>
      <c r="H248" s="45">
        <v>80.245000000000005</v>
      </c>
      <c r="I248" s="45">
        <v>30.582000000000001</v>
      </c>
      <c r="J248" s="46">
        <v>100</v>
      </c>
      <c r="K248" s="47"/>
      <c r="L248" s="45">
        <v>67.165000000000006</v>
      </c>
      <c r="M248" s="45">
        <v>-13.08</v>
      </c>
      <c r="N248" s="46">
        <v>100</v>
      </c>
      <c r="O248" s="47"/>
    </row>
    <row r="249" spans="1:15" s="1" customFormat="1" ht="11.1" customHeight="1" x14ac:dyDescent="0.2">
      <c r="A249" s="24"/>
      <c r="B249" s="24"/>
      <c r="C249" s="48"/>
      <c r="D249" s="24"/>
      <c r="E249" s="24"/>
      <c r="F249" s="48"/>
      <c r="G249" s="48"/>
      <c r="H249" s="24"/>
      <c r="I249" s="24"/>
      <c r="J249" s="48"/>
      <c r="K249" s="48"/>
      <c r="L249" s="24"/>
      <c r="M249" s="24"/>
      <c r="N249" s="48"/>
      <c r="O249" s="48"/>
    </row>
    <row r="250" spans="1:15" s="1" customFormat="1" ht="19.7" customHeight="1" x14ac:dyDescent="0.2">
      <c r="A250" s="36" t="s">
        <v>201</v>
      </c>
      <c r="B250" s="37" t="s">
        <v>98</v>
      </c>
      <c r="C250" s="37" t="s">
        <v>201</v>
      </c>
      <c r="D250" s="38">
        <v>232.91300000000001</v>
      </c>
      <c r="E250" s="38">
        <v>23.501999999999999</v>
      </c>
      <c r="F250" s="39">
        <v>74.118991096034193</v>
      </c>
      <c r="G250" s="39">
        <v>6.3412025296177701</v>
      </c>
      <c r="H250" s="38">
        <v>238.994</v>
      </c>
      <c r="I250" s="38">
        <v>6.0810000000000004</v>
      </c>
      <c r="J250" s="39">
        <v>69.258767684612593</v>
      </c>
      <c r="K250" s="39">
        <v>-4.86022341142169</v>
      </c>
      <c r="L250" s="38">
        <v>212.577</v>
      </c>
      <c r="M250" s="38">
        <v>-26.417000000000002</v>
      </c>
      <c r="N250" s="39">
        <v>39.117209754230501</v>
      </c>
      <c r="O250" s="39">
        <v>-30.141557930382099</v>
      </c>
    </row>
    <row r="251" spans="1:15" s="1" customFormat="1" ht="19.7" customHeight="1" x14ac:dyDescent="0.2">
      <c r="A251" s="40"/>
      <c r="B251" s="37" t="s">
        <v>127</v>
      </c>
      <c r="C251" s="37" t="s">
        <v>202</v>
      </c>
      <c r="D251" s="41"/>
      <c r="E251" s="41"/>
      <c r="F251" s="42"/>
      <c r="G251" s="42"/>
      <c r="H251" s="41"/>
      <c r="I251" s="41"/>
      <c r="J251" s="42"/>
      <c r="K251" s="42"/>
      <c r="L251" s="41">
        <v>78.611999999999995</v>
      </c>
      <c r="M251" s="41">
        <v>78.611999999999995</v>
      </c>
      <c r="N251" s="42">
        <v>14.465732855386801</v>
      </c>
      <c r="O251" s="42">
        <v>14.465732855386801</v>
      </c>
    </row>
    <row r="252" spans="1:15" s="1" customFormat="1" ht="19.7" customHeight="1" x14ac:dyDescent="0.2">
      <c r="A252" s="40"/>
      <c r="B252" s="37" t="s">
        <v>103</v>
      </c>
      <c r="C252" s="37" t="s">
        <v>203</v>
      </c>
      <c r="D252" s="38"/>
      <c r="E252" s="38"/>
      <c r="F252" s="39"/>
      <c r="G252" s="39"/>
      <c r="H252" s="38"/>
      <c r="I252" s="38"/>
      <c r="J252" s="39"/>
      <c r="K252" s="39"/>
      <c r="L252" s="38">
        <v>134.916</v>
      </c>
      <c r="M252" s="38">
        <v>134.916</v>
      </c>
      <c r="N252" s="39">
        <v>24.8264745066576</v>
      </c>
      <c r="O252" s="39">
        <v>24.8264745066576</v>
      </c>
    </row>
    <row r="253" spans="1:15" s="1" customFormat="1" ht="19.7" customHeight="1" x14ac:dyDescent="0.2">
      <c r="A253" s="40"/>
      <c r="B253" s="37" t="s">
        <v>113</v>
      </c>
      <c r="C253" s="37" t="s">
        <v>204</v>
      </c>
      <c r="D253" s="41">
        <v>39.997</v>
      </c>
      <c r="E253" s="41">
        <v>-27.332999999999998</v>
      </c>
      <c r="F253" s="42">
        <v>12.728088543224599</v>
      </c>
      <c r="G253" s="42">
        <v>-9.0638827676273195</v>
      </c>
      <c r="H253" s="41">
        <v>56.331000000000003</v>
      </c>
      <c r="I253" s="41">
        <v>16.334</v>
      </c>
      <c r="J253" s="42">
        <v>16.324324637614001</v>
      </c>
      <c r="K253" s="42">
        <v>3.5962360943893201</v>
      </c>
      <c r="L253" s="41">
        <v>55.999000000000002</v>
      </c>
      <c r="M253" s="41">
        <v>-0.33200000000000102</v>
      </c>
      <c r="N253" s="42">
        <v>10.3046172870402</v>
      </c>
      <c r="O253" s="42">
        <v>-6.0197073505737198</v>
      </c>
    </row>
    <row r="254" spans="1:15" s="1" customFormat="1" ht="19.7" customHeight="1" x14ac:dyDescent="0.2">
      <c r="A254" s="40"/>
      <c r="B254" s="37" t="s">
        <v>133</v>
      </c>
      <c r="C254" s="37" t="s">
        <v>201</v>
      </c>
      <c r="D254" s="38">
        <v>41.332000000000001</v>
      </c>
      <c r="E254" s="38">
        <v>9.1059999999999999</v>
      </c>
      <c r="F254" s="39">
        <v>13.152920360741099</v>
      </c>
      <c r="G254" s="39">
        <v>2.7226802380095201</v>
      </c>
      <c r="H254" s="38">
        <v>49.749000000000002</v>
      </c>
      <c r="I254" s="38">
        <v>8.4169999999999998</v>
      </c>
      <c r="J254" s="39">
        <v>14.4169076777735</v>
      </c>
      <c r="K254" s="39">
        <v>1.2639873170323801</v>
      </c>
      <c r="L254" s="38">
        <v>61.332000000000001</v>
      </c>
      <c r="M254" s="38">
        <v>11.583</v>
      </c>
      <c r="N254" s="39">
        <v>11.2859655966848</v>
      </c>
      <c r="O254" s="39">
        <v>-3.1309420810886599</v>
      </c>
    </row>
    <row r="255" spans="1:15" s="1" customFormat="1" ht="19.7" customHeight="1" x14ac:dyDescent="0.2">
      <c r="A255" s="43" t="s">
        <v>101</v>
      </c>
      <c r="B255" s="44"/>
      <c r="C255" s="44"/>
      <c r="D255" s="45">
        <v>314.24200000000002</v>
      </c>
      <c r="E255" s="45">
        <v>5.2750000000000004</v>
      </c>
      <c r="F255" s="46">
        <v>100</v>
      </c>
      <c r="G255" s="47"/>
      <c r="H255" s="45">
        <v>345.07400000000001</v>
      </c>
      <c r="I255" s="45">
        <v>30.832000000000001</v>
      </c>
      <c r="J255" s="46">
        <v>100</v>
      </c>
      <c r="K255" s="47"/>
      <c r="L255" s="45">
        <v>543.43600000000004</v>
      </c>
      <c r="M255" s="45">
        <v>198.36199999999999</v>
      </c>
      <c r="N255" s="46">
        <v>100</v>
      </c>
      <c r="O255" s="47"/>
    </row>
    <row r="256" spans="1:15" s="1" customFormat="1" ht="11.1" customHeight="1" x14ac:dyDescent="0.2">
      <c r="A256" s="24"/>
      <c r="B256" s="24"/>
      <c r="C256" s="48"/>
      <c r="D256" s="24"/>
      <c r="E256" s="24"/>
      <c r="F256" s="48"/>
      <c r="G256" s="48"/>
      <c r="H256" s="24"/>
      <c r="I256" s="24"/>
      <c r="J256" s="48"/>
      <c r="K256" s="48"/>
      <c r="L256" s="24"/>
      <c r="M256" s="24"/>
      <c r="N256" s="48"/>
      <c r="O256" s="48"/>
    </row>
    <row r="257" spans="1:15" s="1" customFormat="1" ht="19.7" customHeight="1" x14ac:dyDescent="0.2">
      <c r="A257" s="36" t="s">
        <v>205</v>
      </c>
      <c r="B257" s="37" t="s">
        <v>98</v>
      </c>
      <c r="C257" s="37" t="s">
        <v>205</v>
      </c>
      <c r="D257" s="41">
        <v>43.914000000000001</v>
      </c>
      <c r="E257" s="41">
        <v>15.164999999999999</v>
      </c>
      <c r="F257" s="42">
        <v>5.8861769874258298</v>
      </c>
      <c r="G257" s="42">
        <v>2.9765653202362601</v>
      </c>
      <c r="H257" s="41">
        <v>35.414000000000001</v>
      </c>
      <c r="I257" s="41">
        <v>-8.5</v>
      </c>
      <c r="J257" s="42">
        <v>4.93590735312769</v>
      </c>
      <c r="K257" s="42">
        <v>-0.95026963429813305</v>
      </c>
      <c r="L257" s="41">
        <v>34.665999999999997</v>
      </c>
      <c r="M257" s="41">
        <v>-0.748000000000001</v>
      </c>
      <c r="N257" s="42">
        <v>6.7270822013506102</v>
      </c>
      <c r="O257" s="42">
        <v>1.7911748482229199</v>
      </c>
    </row>
    <row r="258" spans="1:15" s="1" customFormat="1" ht="19.7" customHeight="1" x14ac:dyDescent="0.2">
      <c r="A258" s="40"/>
      <c r="B258" s="37" t="s">
        <v>103</v>
      </c>
      <c r="C258" s="37" t="s">
        <v>198</v>
      </c>
      <c r="D258" s="38">
        <v>186.27699999999999</v>
      </c>
      <c r="E258" s="38">
        <v>-157.38399999999999</v>
      </c>
      <c r="F258" s="39">
        <v>24.9683333489712</v>
      </c>
      <c r="G258" s="39">
        <v>-9.8127044317528593</v>
      </c>
      <c r="H258" s="38">
        <v>169.15700000000001</v>
      </c>
      <c r="I258" s="38">
        <v>-17.12</v>
      </c>
      <c r="J258" s="39">
        <v>23.5766442687361</v>
      </c>
      <c r="K258" s="39">
        <v>-1.3916890802350601</v>
      </c>
      <c r="L258" s="38">
        <v>155.58000000000001</v>
      </c>
      <c r="M258" s="38">
        <v>-13.577</v>
      </c>
      <c r="N258" s="39">
        <v>30.190949313048201</v>
      </c>
      <c r="O258" s="39">
        <v>6.6143050443120703</v>
      </c>
    </row>
    <row r="259" spans="1:15" s="1" customFormat="1" ht="19.7" customHeight="1" x14ac:dyDescent="0.2">
      <c r="A259" s="40"/>
      <c r="B259" s="37" t="s">
        <v>104</v>
      </c>
      <c r="C259" s="37" t="s">
        <v>206</v>
      </c>
      <c r="D259" s="41">
        <v>209.24799999999999</v>
      </c>
      <c r="E259" s="41">
        <v>-118.499</v>
      </c>
      <c r="F259" s="42">
        <v>28.047337119480801</v>
      </c>
      <c r="G259" s="42">
        <v>-5.1230860286767399</v>
      </c>
      <c r="H259" s="41">
        <v>210.83099999999999</v>
      </c>
      <c r="I259" s="41">
        <v>1.583</v>
      </c>
      <c r="J259" s="42">
        <v>29.3850534581596</v>
      </c>
      <c r="K259" s="42">
        <v>1.33771633867883</v>
      </c>
      <c r="L259" s="41"/>
      <c r="M259" s="41">
        <v>-210.83099999999999</v>
      </c>
      <c r="N259" s="42"/>
      <c r="O259" s="42">
        <v>-29.3850534581596</v>
      </c>
    </row>
    <row r="260" spans="1:15" s="1" customFormat="1" ht="19.7" customHeight="1" x14ac:dyDescent="0.2">
      <c r="A260" s="40"/>
      <c r="B260" s="37" t="s">
        <v>104</v>
      </c>
      <c r="C260" s="37" t="s">
        <v>207</v>
      </c>
      <c r="D260" s="38"/>
      <c r="E260" s="38"/>
      <c r="F260" s="39"/>
      <c r="G260" s="39"/>
      <c r="H260" s="38"/>
      <c r="I260" s="38"/>
      <c r="J260" s="39"/>
      <c r="K260" s="39"/>
      <c r="L260" s="38">
        <v>66.165000000000006</v>
      </c>
      <c r="M260" s="38">
        <v>66.165000000000006</v>
      </c>
      <c r="N260" s="39">
        <v>12.839594814872299</v>
      </c>
      <c r="O260" s="39">
        <v>12.839594814872299</v>
      </c>
    </row>
    <row r="261" spans="1:15" s="1" customFormat="1" ht="19.7" customHeight="1" x14ac:dyDescent="0.2">
      <c r="A261" s="40"/>
      <c r="B261" s="37" t="s">
        <v>106</v>
      </c>
      <c r="C261" s="37" t="s">
        <v>198</v>
      </c>
      <c r="D261" s="41">
        <v>219.86500000000001</v>
      </c>
      <c r="E261" s="41">
        <v>-1.216</v>
      </c>
      <c r="F261" s="42">
        <v>29.470426363810599</v>
      </c>
      <c r="G261" s="42">
        <v>7.0953922063116499</v>
      </c>
      <c r="H261" s="41">
        <v>221.16200000000001</v>
      </c>
      <c r="I261" s="41">
        <v>1.2969999999999999</v>
      </c>
      <c r="J261" s="42">
        <v>30.824960242627998</v>
      </c>
      <c r="K261" s="42">
        <v>1.35453387881736</v>
      </c>
      <c r="L261" s="41">
        <v>200.494</v>
      </c>
      <c r="M261" s="41">
        <v>-20.667999999999999</v>
      </c>
      <c r="N261" s="42">
        <v>38.906698750291099</v>
      </c>
      <c r="O261" s="42">
        <v>8.0817385076631005</v>
      </c>
    </row>
    <row r="262" spans="1:15" s="1" customFormat="1" ht="19.7" customHeight="1" x14ac:dyDescent="0.2">
      <c r="A262" s="40"/>
      <c r="B262" s="37" t="s">
        <v>106</v>
      </c>
      <c r="C262" s="37" t="s">
        <v>208</v>
      </c>
      <c r="D262" s="38">
        <v>86.748999999999995</v>
      </c>
      <c r="E262" s="38">
        <v>19.917000000000002</v>
      </c>
      <c r="F262" s="39">
        <v>11.627726180311599</v>
      </c>
      <c r="G262" s="39">
        <v>4.8638329338816799</v>
      </c>
      <c r="H262" s="38">
        <v>80.912999999999997</v>
      </c>
      <c r="I262" s="38">
        <v>-5.8360000000000003</v>
      </c>
      <c r="J262" s="39">
        <v>11.2774346773485</v>
      </c>
      <c r="K262" s="39">
        <v>-0.350291502963051</v>
      </c>
      <c r="L262" s="38">
        <v>58.414999999999999</v>
      </c>
      <c r="M262" s="38">
        <v>-22.498000000000001</v>
      </c>
      <c r="N262" s="39">
        <v>11.3356749204378</v>
      </c>
      <c r="O262" s="39">
        <v>5.8240243089249702E-2</v>
      </c>
    </row>
    <row r="263" spans="1:15" s="1" customFormat="1" ht="19.7" customHeight="1" x14ac:dyDescent="0.2">
      <c r="A263" s="43" t="s">
        <v>101</v>
      </c>
      <c r="B263" s="44"/>
      <c r="C263" s="44"/>
      <c r="D263" s="45">
        <v>746.053</v>
      </c>
      <c r="E263" s="45">
        <v>-242.017</v>
      </c>
      <c r="F263" s="46">
        <v>100</v>
      </c>
      <c r="G263" s="47"/>
      <c r="H263" s="45">
        <v>717.47699999999998</v>
      </c>
      <c r="I263" s="45">
        <v>-28.576000000000001</v>
      </c>
      <c r="J263" s="46">
        <v>99.999999999999901</v>
      </c>
      <c r="K263" s="47"/>
      <c r="L263" s="45">
        <v>515.32000000000005</v>
      </c>
      <c r="M263" s="45">
        <v>-202.15700000000001</v>
      </c>
      <c r="N263" s="46">
        <v>100</v>
      </c>
      <c r="O263" s="47"/>
    </row>
    <row r="264" spans="1:15" s="1" customFormat="1" ht="11.1" customHeight="1" x14ac:dyDescent="0.2">
      <c r="A264" s="24"/>
      <c r="B264" s="24"/>
      <c r="C264" s="48"/>
      <c r="D264" s="24"/>
      <c r="E264" s="24"/>
      <c r="F264" s="48"/>
      <c r="G264" s="48"/>
      <c r="H264" s="24"/>
      <c r="I264" s="24"/>
      <c r="J264" s="48"/>
      <c r="K264" s="48"/>
      <c r="L264" s="24"/>
      <c r="M264" s="24"/>
      <c r="N264" s="48"/>
      <c r="O264" s="48"/>
    </row>
    <row r="265" spans="1:15" s="1" customFormat="1" ht="19.7" customHeight="1" x14ac:dyDescent="0.2">
      <c r="A265" s="36" t="s">
        <v>209</v>
      </c>
      <c r="B265" s="37" t="s">
        <v>98</v>
      </c>
      <c r="C265" s="37" t="s">
        <v>209</v>
      </c>
      <c r="D265" s="38">
        <v>66.915000000000006</v>
      </c>
      <c r="E265" s="38">
        <v>18.884</v>
      </c>
      <c r="F265" s="39">
        <v>5.3724031177039198</v>
      </c>
      <c r="G265" s="39">
        <v>1.46350308840609</v>
      </c>
      <c r="H265" s="38">
        <v>64.028999999999996</v>
      </c>
      <c r="I265" s="38">
        <v>-2.8860000000000001</v>
      </c>
      <c r="J265" s="39">
        <v>6.5139498164712002</v>
      </c>
      <c r="K265" s="39">
        <v>1.14154669876729</v>
      </c>
      <c r="L265" s="38">
        <v>59.695</v>
      </c>
      <c r="M265" s="38">
        <v>-4.3339999999999996</v>
      </c>
      <c r="N265" s="39">
        <v>5.9988764982117404</v>
      </c>
      <c r="O265" s="39">
        <v>-0.51507331825946001</v>
      </c>
    </row>
    <row r="266" spans="1:15" s="1" customFormat="1" ht="19.7" customHeight="1" x14ac:dyDescent="0.2">
      <c r="A266" s="40"/>
      <c r="B266" s="37" t="s">
        <v>98</v>
      </c>
      <c r="C266" s="37" t="s">
        <v>210</v>
      </c>
      <c r="D266" s="41">
        <v>91.947999999999993</v>
      </c>
      <c r="E266" s="41">
        <v>12.753</v>
      </c>
      <c r="F266" s="42">
        <v>7.38222703230426</v>
      </c>
      <c r="G266" s="42">
        <v>0.93711163141231302</v>
      </c>
      <c r="H266" s="41">
        <v>72.745999999999995</v>
      </c>
      <c r="I266" s="41">
        <v>-19.202000000000002</v>
      </c>
      <c r="J266" s="42">
        <v>7.4007682979433396</v>
      </c>
      <c r="K266" s="42">
        <v>1.85412656390769E-2</v>
      </c>
      <c r="L266" s="41">
        <v>97.995999999999995</v>
      </c>
      <c r="M266" s="41">
        <v>25.25</v>
      </c>
      <c r="N266" s="42">
        <v>9.8478247980359797</v>
      </c>
      <c r="O266" s="42">
        <v>2.4470565000926401</v>
      </c>
    </row>
    <row r="267" spans="1:15" s="1" customFormat="1" ht="19.7" customHeight="1" x14ac:dyDescent="0.2">
      <c r="A267" s="40"/>
      <c r="B267" s="37" t="s">
        <v>99</v>
      </c>
      <c r="C267" s="37" t="s">
        <v>211</v>
      </c>
      <c r="D267" s="41">
        <v>363.02100000000002</v>
      </c>
      <c r="E267" s="41">
        <v>-78.088999999999999</v>
      </c>
      <c r="F267" s="42">
        <v>29.145858958260401</v>
      </c>
      <c r="G267" s="42">
        <v>-6.7529333201340798</v>
      </c>
      <c r="H267" s="41">
        <v>242.97499999999999</v>
      </c>
      <c r="I267" s="41">
        <v>-120.04600000000001</v>
      </c>
      <c r="J267" s="42">
        <v>24.718907942605501</v>
      </c>
      <c r="K267" s="42">
        <v>-4.4269510156548399</v>
      </c>
      <c r="L267" s="41">
        <v>289.702</v>
      </c>
      <c r="M267" s="41">
        <v>46.726999999999997</v>
      </c>
      <c r="N267" s="42">
        <v>29.112765211239399</v>
      </c>
      <c r="O267" s="42">
        <v>4.3938572686338997</v>
      </c>
    </row>
    <row r="268" spans="1:15" s="1" customFormat="1" ht="19.7" customHeight="1" x14ac:dyDescent="0.2">
      <c r="A268" s="40"/>
      <c r="B268" s="37" t="s">
        <v>103</v>
      </c>
      <c r="C268" s="37" t="s">
        <v>212</v>
      </c>
      <c r="D268" s="38">
        <v>116.747</v>
      </c>
      <c r="E268" s="38">
        <v>-75.33</v>
      </c>
      <c r="F268" s="39">
        <v>9.3732637941056396</v>
      </c>
      <c r="G268" s="39">
        <v>-6.2585113287824603</v>
      </c>
      <c r="H268" s="38">
        <v>91.828000000000003</v>
      </c>
      <c r="I268" s="38">
        <v>-24.919</v>
      </c>
      <c r="J268" s="39">
        <v>9.3420634985228208</v>
      </c>
      <c r="K268" s="39">
        <v>-3.1200295582824101E-2</v>
      </c>
      <c r="L268" s="38">
        <v>96.111000000000004</v>
      </c>
      <c r="M268" s="38">
        <v>4.2830000000000004</v>
      </c>
      <c r="N268" s="39">
        <v>9.6583971709461203</v>
      </c>
      <c r="O268" s="39">
        <v>0.31633367242330301</v>
      </c>
    </row>
    <row r="269" spans="1:15" s="1" customFormat="1" ht="19.7" customHeight="1" x14ac:dyDescent="0.2">
      <c r="A269" s="40"/>
      <c r="B269" s="37" t="s">
        <v>112</v>
      </c>
      <c r="C269" s="37" t="s">
        <v>210</v>
      </c>
      <c r="D269" s="41">
        <v>69.581000000000003</v>
      </c>
      <c r="E269" s="41">
        <v>28.5</v>
      </c>
      <c r="F269" s="42">
        <v>5.5864482004476796</v>
      </c>
      <c r="G269" s="42">
        <v>2.2431590308783602</v>
      </c>
      <c r="H269" s="41">
        <v>78.248999999999995</v>
      </c>
      <c r="I269" s="41">
        <v>8.6679999999999993</v>
      </c>
      <c r="J269" s="42">
        <v>7.9606125222798303</v>
      </c>
      <c r="K269" s="42">
        <v>2.3741643218321502</v>
      </c>
      <c r="L269" s="41">
        <v>78.914000000000001</v>
      </c>
      <c r="M269" s="41">
        <v>0.66500000000000004</v>
      </c>
      <c r="N269" s="42">
        <v>7.9302343576494101</v>
      </c>
      <c r="O269" s="42">
        <v>-3.0378164630417499E-2</v>
      </c>
    </row>
    <row r="270" spans="1:15" s="1" customFormat="1" ht="19.7" customHeight="1" x14ac:dyDescent="0.2">
      <c r="A270" s="40"/>
      <c r="B270" s="37" t="s">
        <v>112</v>
      </c>
      <c r="C270" s="37" t="s">
        <v>209</v>
      </c>
      <c r="D270" s="38">
        <v>14.249000000000001</v>
      </c>
      <c r="E270" s="38">
        <v>-4.4169999999999998</v>
      </c>
      <c r="F270" s="39">
        <v>1.1440091462925099</v>
      </c>
      <c r="G270" s="39">
        <v>-0.37508327208048597</v>
      </c>
      <c r="H270" s="38">
        <v>16.666</v>
      </c>
      <c r="I270" s="38">
        <v>2.4169999999999998</v>
      </c>
      <c r="J270" s="39">
        <v>1.69550496870651</v>
      </c>
      <c r="K270" s="39">
        <v>0.55149582241400197</v>
      </c>
      <c r="L270" s="38">
        <v>19.748999999999999</v>
      </c>
      <c r="M270" s="38">
        <v>3.0830000000000002</v>
      </c>
      <c r="N270" s="39">
        <v>1.98461867766452</v>
      </c>
      <c r="O270" s="39">
        <v>0.28911370895801403</v>
      </c>
    </row>
    <row r="271" spans="1:15" s="1" customFormat="1" ht="19.7" customHeight="1" x14ac:dyDescent="0.2">
      <c r="A271" s="40"/>
      <c r="B271" s="37" t="s">
        <v>114</v>
      </c>
      <c r="C271" s="37" t="s">
        <v>210</v>
      </c>
      <c r="D271" s="41">
        <v>216.08099999999999</v>
      </c>
      <c r="E271" s="41">
        <v>104.251</v>
      </c>
      <c r="F271" s="42">
        <v>17.3484904442439</v>
      </c>
      <c r="G271" s="42">
        <v>8.2474454883534101</v>
      </c>
      <c r="H271" s="41">
        <v>73.662000000000006</v>
      </c>
      <c r="I271" s="41">
        <v>-142.41900000000001</v>
      </c>
      <c r="J271" s="42">
        <v>7.4939569785706697</v>
      </c>
      <c r="K271" s="42">
        <v>-9.8545334656732209</v>
      </c>
      <c r="L271" s="41">
        <v>98.031999999999996</v>
      </c>
      <c r="M271" s="41">
        <v>24.37</v>
      </c>
      <c r="N271" s="42">
        <v>9.8514425139910102</v>
      </c>
      <c r="O271" s="42">
        <v>2.3574855354203401</v>
      </c>
    </row>
    <row r="272" spans="1:15" s="1" customFormat="1" ht="19.7" customHeight="1" x14ac:dyDescent="0.2">
      <c r="A272" s="40"/>
      <c r="B272" s="37" t="s">
        <v>115</v>
      </c>
      <c r="C272" s="37" t="s">
        <v>210</v>
      </c>
      <c r="D272" s="38">
        <v>166.41200000000001</v>
      </c>
      <c r="E272" s="38">
        <v>7.968</v>
      </c>
      <c r="F272" s="39">
        <v>13.3607165452192</v>
      </c>
      <c r="G272" s="39">
        <v>0.46609106912951298</v>
      </c>
      <c r="H272" s="38">
        <v>176.995</v>
      </c>
      <c r="I272" s="38">
        <v>10.583</v>
      </c>
      <c r="J272" s="39">
        <v>18.006474375147501</v>
      </c>
      <c r="K272" s="39">
        <v>4.6457578299283</v>
      </c>
      <c r="L272" s="38">
        <v>120.577</v>
      </c>
      <c r="M272" s="38">
        <v>-56.417999999999999</v>
      </c>
      <c r="N272" s="39">
        <v>12.117037130829701</v>
      </c>
      <c r="O272" s="39">
        <v>-5.8894372443178398</v>
      </c>
    </row>
    <row r="273" spans="1:15" s="1" customFormat="1" ht="19.7" customHeight="1" x14ac:dyDescent="0.2">
      <c r="A273" s="40"/>
      <c r="B273" s="37" t="s">
        <v>115</v>
      </c>
      <c r="C273" s="37" t="s">
        <v>213</v>
      </c>
      <c r="D273" s="41">
        <v>45.332000000000001</v>
      </c>
      <c r="E273" s="41">
        <v>2.6680000000000001</v>
      </c>
      <c r="F273" s="42">
        <v>3.6395692764216401</v>
      </c>
      <c r="G273" s="42">
        <v>0.167451043406244</v>
      </c>
      <c r="H273" s="41">
        <v>57.78</v>
      </c>
      <c r="I273" s="41">
        <v>12.448</v>
      </c>
      <c r="J273" s="42">
        <v>5.8782117539818799</v>
      </c>
      <c r="K273" s="42">
        <v>2.2386424775602398</v>
      </c>
      <c r="L273" s="41">
        <v>47.499000000000002</v>
      </c>
      <c r="M273" s="41">
        <v>-10.281000000000001</v>
      </c>
      <c r="N273" s="42">
        <v>4.7732747263348596</v>
      </c>
      <c r="O273" s="42">
        <v>-1.1049370276470201</v>
      </c>
    </row>
    <row r="274" spans="1:15" s="1" customFormat="1" ht="19.7" customHeight="1" x14ac:dyDescent="0.2">
      <c r="A274" s="40"/>
      <c r="B274" s="37" t="s">
        <v>133</v>
      </c>
      <c r="C274" s="37" t="s">
        <v>214</v>
      </c>
      <c r="D274" s="38">
        <v>49.664999999999999</v>
      </c>
      <c r="E274" s="38">
        <v>1.5</v>
      </c>
      <c r="F274" s="39">
        <v>3.98745275111358</v>
      </c>
      <c r="G274" s="39">
        <v>6.7647418908754794E-2</v>
      </c>
      <c r="H274" s="38">
        <v>46.691000000000003</v>
      </c>
      <c r="I274" s="38">
        <v>-2.9740000000000002</v>
      </c>
      <c r="J274" s="39">
        <v>4.7500793528066501</v>
      </c>
      <c r="K274" s="39">
        <v>0.76262660169307195</v>
      </c>
      <c r="L274" s="38">
        <v>33.58</v>
      </c>
      <c r="M274" s="38">
        <v>-13.111000000000001</v>
      </c>
      <c r="N274" s="39">
        <v>3.3745250491657699</v>
      </c>
      <c r="O274" s="39">
        <v>-1.3755543036408799</v>
      </c>
    </row>
    <row r="275" spans="1:15" s="1" customFormat="1" ht="19.7" customHeight="1" x14ac:dyDescent="0.2">
      <c r="A275" s="40"/>
      <c r="B275" s="37" t="s">
        <v>133</v>
      </c>
      <c r="C275" s="37" t="s">
        <v>215</v>
      </c>
      <c r="D275" s="41">
        <v>45.581000000000003</v>
      </c>
      <c r="E275" s="41">
        <v>-1.9159999999999999</v>
      </c>
      <c r="F275" s="42">
        <v>3.6595607338871998</v>
      </c>
      <c r="G275" s="42">
        <v>-0.20588084949766899</v>
      </c>
      <c r="H275" s="41">
        <v>61.331000000000003</v>
      </c>
      <c r="I275" s="41">
        <v>15.75</v>
      </c>
      <c r="J275" s="42">
        <v>6.2394704929640499</v>
      </c>
      <c r="K275" s="42">
        <v>2.5799097590768501</v>
      </c>
      <c r="L275" s="41">
        <v>53.247999999999998</v>
      </c>
      <c r="M275" s="41">
        <v>-8.0830000000000002</v>
      </c>
      <c r="N275" s="42">
        <v>5.35100386593147</v>
      </c>
      <c r="O275" s="42">
        <v>-0.88846662703258406</v>
      </c>
    </row>
    <row r="276" spans="1:15" s="1" customFormat="1" ht="19.7" customHeight="1" x14ac:dyDescent="0.2">
      <c r="A276" s="43" t="s">
        <v>101</v>
      </c>
      <c r="B276" s="44"/>
      <c r="C276" s="44"/>
      <c r="D276" s="45">
        <v>1245.5319999999999</v>
      </c>
      <c r="E276" s="45">
        <v>16.771999999999998</v>
      </c>
      <c r="F276" s="46">
        <v>99.999999999999901</v>
      </c>
      <c r="G276" s="47"/>
      <c r="H276" s="45">
        <v>982.952</v>
      </c>
      <c r="I276" s="45">
        <v>-262.58</v>
      </c>
      <c r="J276" s="46">
        <v>100</v>
      </c>
      <c r="K276" s="47"/>
      <c r="L276" s="45">
        <v>995.10299999999995</v>
      </c>
      <c r="M276" s="45">
        <v>12.151</v>
      </c>
      <c r="N276" s="46">
        <v>100</v>
      </c>
      <c r="O276" s="47"/>
    </row>
    <row r="277" spans="1:15" s="1" customFormat="1" ht="11.1" customHeight="1" x14ac:dyDescent="0.2">
      <c r="A277" s="24"/>
      <c r="B277" s="24"/>
      <c r="C277" s="48"/>
      <c r="D277" s="24"/>
      <c r="E277" s="24"/>
      <c r="F277" s="48"/>
      <c r="G277" s="48"/>
      <c r="H277" s="24"/>
      <c r="I277" s="24"/>
      <c r="J277" s="48"/>
      <c r="K277" s="48"/>
      <c r="L277" s="24"/>
      <c r="M277" s="24"/>
      <c r="N277" s="48"/>
      <c r="O277" s="48"/>
    </row>
    <row r="278" spans="1:15" s="1" customFormat="1" ht="19.7" customHeight="1" x14ac:dyDescent="0.2">
      <c r="A278" s="36" t="s">
        <v>216</v>
      </c>
      <c r="B278" s="37" t="s">
        <v>98</v>
      </c>
      <c r="C278" s="37" t="s">
        <v>217</v>
      </c>
      <c r="D278" s="38">
        <v>128.828</v>
      </c>
      <c r="E278" s="38">
        <v>8.1669999999999998</v>
      </c>
      <c r="F278" s="39">
        <v>100</v>
      </c>
      <c r="G278" s="39">
        <v>0</v>
      </c>
      <c r="H278" s="38">
        <v>101.077</v>
      </c>
      <c r="I278" s="38">
        <v>-27.751000000000001</v>
      </c>
      <c r="J278" s="39">
        <v>100</v>
      </c>
      <c r="K278" s="39">
        <v>0</v>
      </c>
      <c r="L278" s="38">
        <v>141.994</v>
      </c>
      <c r="M278" s="38">
        <v>40.917000000000002</v>
      </c>
      <c r="N278" s="39">
        <v>46.023797253365203</v>
      </c>
      <c r="O278" s="39">
        <v>-53.976202746634797</v>
      </c>
    </row>
    <row r="279" spans="1:15" s="1" customFormat="1" ht="19.7" customHeight="1" x14ac:dyDescent="0.2">
      <c r="A279" s="40"/>
      <c r="B279" s="37" t="s">
        <v>110</v>
      </c>
      <c r="C279" s="37" t="s">
        <v>218</v>
      </c>
      <c r="D279" s="41"/>
      <c r="E279" s="41"/>
      <c r="F279" s="42"/>
      <c r="G279" s="42"/>
      <c r="H279" s="41"/>
      <c r="I279" s="41"/>
      <c r="J279" s="42"/>
      <c r="K279" s="42"/>
      <c r="L279" s="41">
        <v>78.081000000000003</v>
      </c>
      <c r="M279" s="41">
        <v>78.081000000000003</v>
      </c>
      <c r="N279" s="42">
        <v>25.307999727735002</v>
      </c>
      <c r="O279" s="42">
        <v>25.307999727735002</v>
      </c>
    </row>
    <row r="280" spans="1:15" s="1" customFormat="1" ht="19.7" customHeight="1" x14ac:dyDescent="0.2">
      <c r="A280" s="40"/>
      <c r="B280" s="37" t="s">
        <v>127</v>
      </c>
      <c r="C280" s="37" t="s">
        <v>219</v>
      </c>
      <c r="D280" s="38"/>
      <c r="E280" s="38"/>
      <c r="F280" s="39"/>
      <c r="G280" s="39"/>
      <c r="H280" s="38"/>
      <c r="I280" s="38"/>
      <c r="J280" s="39"/>
      <c r="K280" s="39"/>
      <c r="L280" s="38">
        <v>51.198999999999998</v>
      </c>
      <c r="M280" s="38">
        <v>51.198999999999998</v>
      </c>
      <c r="N280" s="39">
        <v>16.594872991640798</v>
      </c>
      <c r="O280" s="39">
        <v>16.594872991640798</v>
      </c>
    </row>
    <row r="281" spans="1:15" s="1" customFormat="1" ht="19.7" customHeight="1" x14ac:dyDescent="0.2">
      <c r="A281" s="40"/>
      <c r="B281" s="37" t="s">
        <v>112</v>
      </c>
      <c r="C281" s="37" t="s">
        <v>220</v>
      </c>
      <c r="D281" s="41"/>
      <c r="E281" s="41"/>
      <c r="F281" s="42"/>
      <c r="G281" s="42"/>
      <c r="H281" s="41"/>
      <c r="I281" s="41"/>
      <c r="J281" s="42"/>
      <c r="K281" s="42"/>
      <c r="L281" s="41">
        <v>7.0830000000000002</v>
      </c>
      <c r="M281" s="41">
        <v>7.0830000000000002</v>
      </c>
      <c r="N281" s="42">
        <v>2.2957769761087499</v>
      </c>
      <c r="O281" s="42">
        <v>2.2957769761087499</v>
      </c>
    </row>
    <row r="282" spans="1:15" s="1" customFormat="1" ht="19.7" customHeight="1" x14ac:dyDescent="0.2">
      <c r="A282" s="40"/>
      <c r="B282" s="37" t="s">
        <v>106</v>
      </c>
      <c r="C282" s="37" t="s">
        <v>221</v>
      </c>
      <c r="D282" s="38"/>
      <c r="E282" s="38"/>
      <c r="F282" s="39"/>
      <c r="G282" s="39"/>
      <c r="H282" s="38"/>
      <c r="I282" s="38"/>
      <c r="J282" s="39"/>
      <c r="K282" s="39"/>
      <c r="L282" s="38">
        <v>30.166</v>
      </c>
      <c r="M282" s="38">
        <v>30.166</v>
      </c>
      <c r="N282" s="39">
        <v>9.7775530511501501</v>
      </c>
      <c r="O282" s="39">
        <v>9.7775530511501501</v>
      </c>
    </row>
    <row r="283" spans="1:15" s="1" customFormat="1" ht="19.7" customHeight="1" x14ac:dyDescent="0.2">
      <c r="A283" s="43" t="s">
        <v>101</v>
      </c>
      <c r="B283" s="44"/>
      <c r="C283" s="44"/>
      <c r="D283" s="45">
        <v>128.828</v>
      </c>
      <c r="E283" s="45">
        <v>8.1669999999999998</v>
      </c>
      <c r="F283" s="46">
        <v>100</v>
      </c>
      <c r="G283" s="47"/>
      <c r="H283" s="45">
        <v>101.077</v>
      </c>
      <c r="I283" s="45">
        <v>-27.751000000000001</v>
      </c>
      <c r="J283" s="46">
        <v>100</v>
      </c>
      <c r="K283" s="47"/>
      <c r="L283" s="45">
        <v>308.52300000000002</v>
      </c>
      <c r="M283" s="45">
        <v>207.446</v>
      </c>
      <c r="N283" s="46">
        <v>100</v>
      </c>
      <c r="O283" s="47"/>
    </row>
    <row r="284" spans="1:15" s="1" customFormat="1" ht="11.1" customHeight="1" x14ac:dyDescent="0.2">
      <c r="A284" s="24"/>
      <c r="B284" s="24"/>
      <c r="C284" s="48"/>
      <c r="D284" s="24"/>
      <c r="E284" s="24"/>
      <c r="F284" s="48"/>
      <c r="G284" s="48"/>
      <c r="H284" s="24"/>
      <c r="I284" s="24"/>
      <c r="J284" s="48"/>
      <c r="K284" s="48"/>
      <c r="L284" s="24"/>
      <c r="M284" s="24"/>
      <c r="N284" s="48"/>
      <c r="O284" s="48"/>
    </row>
    <row r="285" spans="1:15" s="1" customFormat="1" ht="19.7" customHeight="1" x14ac:dyDescent="0.2">
      <c r="A285" s="36" t="s">
        <v>222</v>
      </c>
      <c r="B285" s="37" t="s">
        <v>98</v>
      </c>
      <c r="C285" s="37" t="s">
        <v>222</v>
      </c>
      <c r="D285" s="41">
        <v>23.914999999999999</v>
      </c>
      <c r="E285" s="41">
        <v>3.5830000000000002</v>
      </c>
      <c r="F285" s="42">
        <v>5.4871431291973796</v>
      </c>
      <c r="G285" s="42">
        <v>-0.83295236231033998</v>
      </c>
      <c r="H285" s="41">
        <v>23.831</v>
      </c>
      <c r="I285" s="41">
        <v>-8.4000000000000297E-2</v>
      </c>
      <c r="J285" s="42">
        <v>5.3995695026622803</v>
      </c>
      <c r="K285" s="42">
        <v>-8.7573626535100202E-2</v>
      </c>
      <c r="L285" s="41">
        <v>25.581</v>
      </c>
      <c r="M285" s="41">
        <v>1.75</v>
      </c>
      <c r="N285" s="42">
        <v>5.4804175923525698</v>
      </c>
      <c r="O285" s="42">
        <v>8.0848089690284994E-2</v>
      </c>
    </row>
    <row r="286" spans="1:15" s="1" customFormat="1" ht="19.7" customHeight="1" x14ac:dyDescent="0.2">
      <c r="A286" s="40"/>
      <c r="B286" s="37" t="s">
        <v>99</v>
      </c>
      <c r="C286" s="37" t="s">
        <v>222</v>
      </c>
      <c r="D286" s="38">
        <v>81.78</v>
      </c>
      <c r="E286" s="38">
        <v>-16.818000000000001</v>
      </c>
      <c r="F286" s="39">
        <v>18.7638956765947</v>
      </c>
      <c r="G286" s="39">
        <v>-11.8847751512471</v>
      </c>
      <c r="H286" s="38">
        <v>61.08</v>
      </c>
      <c r="I286" s="38">
        <v>-20.7</v>
      </c>
      <c r="J286" s="39">
        <v>13.8393565197689</v>
      </c>
      <c r="K286" s="39">
        <v>-4.9245391568258103</v>
      </c>
      <c r="L286" s="38">
        <v>84.082999999999998</v>
      </c>
      <c r="M286" s="38">
        <v>23.003</v>
      </c>
      <c r="N286" s="39">
        <v>18.013758352596899</v>
      </c>
      <c r="O286" s="39">
        <v>4.1744018328279999</v>
      </c>
    </row>
    <row r="287" spans="1:15" s="1" customFormat="1" ht="19.7" customHeight="1" x14ac:dyDescent="0.2">
      <c r="A287" s="40"/>
      <c r="B287" s="37" t="s">
        <v>110</v>
      </c>
      <c r="C287" s="37" t="s">
        <v>222</v>
      </c>
      <c r="D287" s="41">
        <v>92.081999999999994</v>
      </c>
      <c r="E287" s="41">
        <v>21.667999999999999</v>
      </c>
      <c r="F287" s="42">
        <v>21.127623400491501</v>
      </c>
      <c r="G287" s="42">
        <v>-0.76019894551605205</v>
      </c>
      <c r="H287" s="41">
        <v>103.11499999999999</v>
      </c>
      <c r="I287" s="41">
        <v>11.032999999999999</v>
      </c>
      <c r="J287" s="42">
        <v>23.363543672822001</v>
      </c>
      <c r="K287" s="42">
        <v>2.2359202723305498</v>
      </c>
      <c r="L287" s="41">
        <v>84.665000000000006</v>
      </c>
      <c r="M287" s="41">
        <v>-18.45</v>
      </c>
      <c r="N287" s="42">
        <v>18.138444761992499</v>
      </c>
      <c r="O287" s="42">
        <v>-5.2250989108295096</v>
      </c>
    </row>
    <row r="288" spans="1:15" s="1" customFormat="1" ht="19.7" customHeight="1" x14ac:dyDescent="0.2">
      <c r="A288" s="40"/>
      <c r="B288" s="37" t="s">
        <v>103</v>
      </c>
      <c r="C288" s="37" t="s">
        <v>223</v>
      </c>
      <c r="D288" s="38">
        <v>49.247999999999998</v>
      </c>
      <c r="E288" s="38">
        <v>-33.948999999999998</v>
      </c>
      <c r="F288" s="39">
        <v>11.2996372497057</v>
      </c>
      <c r="G288" s="39">
        <v>-14.561713557247201</v>
      </c>
      <c r="H288" s="38">
        <v>59.164999999999999</v>
      </c>
      <c r="I288" s="38">
        <v>9.9169999999999998</v>
      </c>
      <c r="J288" s="39">
        <v>13.405460518862601</v>
      </c>
      <c r="K288" s="39">
        <v>2.1058232691568302</v>
      </c>
      <c r="L288" s="38">
        <v>51.999000000000002</v>
      </c>
      <c r="M288" s="38">
        <v>-7.1660000000000004</v>
      </c>
      <c r="N288" s="39">
        <v>11.1401522373926</v>
      </c>
      <c r="O288" s="39">
        <v>-2.2653082814699301</v>
      </c>
    </row>
    <row r="289" spans="1:15" s="1" customFormat="1" ht="19.7" customHeight="1" x14ac:dyDescent="0.2">
      <c r="A289" s="40"/>
      <c r="B289" s="37" t="s">
        <v>112</v>
      </c>
      <c r="C289" s="37" t="s">
        <v>222</v>
      </c>
      <c r="D289" s="41">
        <v>12.166</v>
      </c>
      <c r="E289" s="41">
        <v>-4.3330000000000002</v>
      </c>
      <c r="F289" s="42">
        <v>2.7914105502745299</v>
      </c>
      <c r="G289" s="42">
        <v>-2.3372170079777801</v>
      </c>
      <c r="H289" s="41">
        <v>25.748999999999999</v>
      </c>
      <c r="I289" s="41">
        <v>13.583</v>
      </c>
      <c r="J289" s="42">
        <v>5.8341452362070898</v>
      </c>
      <c r="K289" s="42">
        <v>3.0427346859325599</v>
      </c>
      <c r="L289" s="41">
        <v>15.083</v>
      </c>
      <c r="M289" s="41">
        <v>-10.666</v>
      </c>
      <c r="N289" s="42">
        <v>3.2313489912612399</v>
      </c>
      <c r="O289" s="42">
        <v>-2.6027962449458499</v>
      </c>
    </row>
    <row r="290" spans="1:15" s="1" customFormat="1" ht="19.7" customHeight="1" x14ac:dyDescent="0.2">
      <c r="A290" s="40"/>
      <c r="B290" s="37" t="s">
        <v>114</v>
      </c>
      <c r="C290" s="37" t="s">
        <v>222</v>
      </c>
      <c r="D290" s="38">
        <v>15.414999999999999</v>
      </c>
      <c r="E290" s="38">
        <v>-17.248999999999999</v>
      </c>
      <c r="F290" s="39">
        <v>3.5368727299426199</v>
      </c>
      <c r="G290" s="39">
        <v>-6.6165602394951302</v>
      </c>
      <c r="H290" s="38">
        <v>15.916</v>
      </c>
      <c r="I290" s="38">
        <v>0.501</v>
      </c>
      <c r="J290" s="39">
        <v>3.6062082247649201</v>
      </c>
      <c r="K290" s="39">
        <v>6.9335494822308205E-2</v>
      </c>
      <c r="L290" s="38">
        <v>28.748000000000001</v>
      </c>
      <c r="M290" s="38">
        <v>12.832000000000001</v>
      </c>
      <c r="N290" s="39">
        <v>6.1589087582561897</v>
      </c>
      <c r="O290" s="39">
        <v>2.5527005334912598</v>
      </c>
    </row>
    <row r="291" spans="1:15" s="1" customFormat="1" ht="19.7" customHeight="1" x14ac:dyDescent="0.2">
      <c r="A291" s="40"/>
      <c r="B291" s="37" t="s">
        <v>114</v>
      </c>
      <c r="C291" s="37" t="s">
        <v>224</v>
      </c>
      <c r="D291" s="41">
        <v>32.281999999999996</v>
      </c>
      <c r="E291" s="41">
        <v>32.281999999999996</v>
      </c>
      <c r="F291" s="42">
        <v>7.4068975327932201</v>
      </c>
      <c r="G291" s="42">
        <v>7.4068975327932201</v>
      </c>
      <c r="H291" s="41">
        <v>21.248999999999999</v>
      </c>
      <c r="I291" s="41">
        <v>-11.032999999999999</v>
      </c>
      <c r="J291" s="42">
        <v>4.8145462784637996</v>
      </c>
      <c r="K291" s="42">
        <v>-2.59235125432942</v>
      </c>
      <c r="L291" s="41">
        <v>29.664000000000001</v>
      </c>
      <c r="M291" s="41">
        <v>8.4149999999999991</v>
      </c>
      <c r="N291" s="42">
        <v>6.3551505984733403</v>
      </c>
      <c r="O291" s="42">
        <v>1.5406043200095401</v>
      </c>
    </row>
    <row r="292" spans="1:15" s="1" customFormat="1" ht="19.7" customHeight="1" x14ac:dyDescent="0.2">
      <c r="A292" s="40"/>
      <c r="B292" s="37" t="s">
        <v>104</v>
      </c>
      <c r="C292" s="37" t="s">
        <v>224</v>
      </c>
      <c r="D292" s="38">
        <v>117.366</v>
      </c>
      <c r="E292" s="38">
        <v>117.366</v>
      </c>
      <c r="F292" s="39">
        <v>26.928874785757099</v>
      </c>
      <c r="G292" s="39">
        <v>26.928874785757099</v>
      </c>
      <c r="H292" s="38">
        <v>120.83</v>
      </c>
      <c r="I292" s="38">
        <v>3.464</v>
      </c>
      <c r="J292" s="39">
        <v>27.377364903138101</v>
      </c>
      <c r="K292" s="39">
        <v>0.44849011738102001</v>
      </c>
      <c r="L292" s="38">
        <v>131.78299999999999</v>
      </c>
      <c r="M292" s="38">
        <v>10.952999999999999</v>
      </c>
      <c r="N292" s="39">
        <v>28.232902215433299</v>
      </c>
      <c r="O292" s="39">
        <v>0.85553731229518704</v>
      </c>
    </row>
    <row r="293" spans="1:15" s="1" customFormat="1" ht="19.7" customHeight="1" x14ac:dyDescent="0.2">
      <c r="A293" s="40"/>
      <c r="B293" s="37" t="s">
        <v>133</v>
      </c>
      <c r="C293" s="37" t="s">
        <v>224</v>
      </c>
      <c r="D293" s="41">
        <v>11.583</v>
      </c>
      <c r="E293" s="41">
        <v>11.583</v>
      </c>
      <c r="F293" s="42">
        <v>2.6576449452432902</v>
      </c>
      <c r="G293" s="42">
        <v>2.6576449452432902</v>
      </c>
      <c r="H293" s="41">
        <v>10.414999999999999</v>
      </c>
      <c r="I293" s="41">
        <v>-1.1679999999999999</v>
      </c>
      <c r="J293" s="42">
        <v>2.3598051433102998</v>
      </c>
      <c r="K293" s="42">
        <v>-0.29783980193299397</v>
      </c>
      <c r="L293" s="41">
        <v>15.164999999999999</v>
      </c>
      <c r="M293" s="41">
        <v>4.75</v>
      </c>
      <c r="N293" s="42">
        <v>3.24891649224138</v>
      </c>
      <c r="O293" s="42">
        <v>0.88911134893108101</v>
      </c>
    </row>
    <row r="294" spans="1:15" s="1" customFormat="1" ht="19.7" customHeight="1" x14ac:dyDescent="0.2">
      <c r="A294" s="43" t="s">
        <v>101</v>
      </c>
      <c r="B294" s="44"/>
      <c r="C294" s="44"/>
      <c r="D294" s="45">
        <v>435.83699999999999</v>
      </c>
      <c r="E294" s="45">
        <v>114.133</v>
      </c>
      <c r="F294" s="46">
        <v>100</v>
      </c>
      <c r="G294" s="47"/>
      <c r="H294" s="45">
        <v>441.35</v>
      </c>
      <c r="I294" s="45">
        <v>5.5129999999999999</v>
      </c>
      <c r="J294" s="46">
        <v>99.999999999999901</v>
      </c>
      <c r="K294" s="47"/>
      <c r="L294" s="45">
        <v>466.77100000000002</v>
      </c>
      <c r="M294" s="45">
        <v>25.420999999999999</v>
      </c>
      <c r="N294" s="46">
        <v>100</v>
      </c>
      <c r="O294" s="47"/>
    </row>
    <row r="295" spans="1:15" s="1" customFormat="1" ht="11.1" customHeight="1" x14ac:dyDescent="0.2">
      <c r="A295" s="24"/>
      <c r="B295" s="24"/>
      <c r="C295" s="48"/>
      <c r="D295" s="24"/>
      <c r="E295" s="24"/>
      <c r="F295" s="48"/>
      <c r="G295" s="48"/>
      <c r="H295" s="24"/>
      <c r="I295" s="24"/>
      <c r="J295" s="48"/>
      <c r="K295" s="48"/>
      <c r="L295" s="24"/>
      <c r="M295" s="24"/>
      <c r="N295" s="48"/>
      <c r="O295" s="48"/>
    </row>
    <row r="296" spans="1:15" s="1" customFormat="1" ht="19.7" customHeight="1" x14ac:dyDescent="0.2">
      <c r="A296" s="36" t="s">
        <v>225</v>
      </c>
      <c r="B296" s="37" t="s">
        <v>98</v>
      </c>
      <c r="C296" s="37" t="s">
        <v>225</v>
      </c>
      <c r="D296" s="38">
        <v>111.745</v>
      </c>
      <c r="E296" s="38">
        <v>4.968</v>
      </c>
      <c r="F296" s="39">
        <v>12.354776509506101</v>
      </c>
      <c r="G296" s="39">
        <v>-1.3715732175789099</v>
      </c>
      <c r="H296" s="38">
        <v>109.997</v>
      </c>
      <c r="I296" s="38">
        <v>-1.748</v>
      </c>
      <c r="J296" s="39">
        <v>15.619825791591801</v>
      </c>
      <c r="K296" s="39">
        <v>3.2650492820856201</v>
      </c>
      <c r="L296" s="38">
        <v>94.855000000000004</v>
      </c>
      <c r="M296" s="38">
        <v>-15.141999999999999</v>
      </c>
      <c r="N296" s="39">
        <v>11.8098423030282</v>
      </c>
      <c r="O296" s="39">
        <v>-3.8099834885635699</v>
      </c>
    </row>
    <row r="297" spans="1:15" s="1" customFormat="1" ht="19.7" customHeight="1" x14ac:dyDescent="0.2">
      <c r="A297" s="40"/>
      <c r="B297" s="37" t="s">
        <v>99</v>
      </c>
      <c r="C297" s="37" t="s">
        <v>226</v>
      </c>
      <c r="D297" s="41">
        <v>202.827</v>
      </c>
      <c r="E297" s="41">
        <v>25.881</v>
      </c>
      <c r="F297" s="42">
        <v>22.425005638673799</v>
      </c>
      <c r="G297" s="42">
        <v>-0.32167837388314202</v>
      </c>
      <c r="H297" s="41">
        <v>132.66</v>
      </c>
      <c r="I297" s="41">
        <v>-70.167000000000002</v>
      </c>
      <c r="J297" s="42">
        <v>18.838023668941499</v>
      </c>
      <c r="K297" s="42">
        <v>-3.5869819697322298</v>
      </c>
      <c r="L297" s="41">
        <v>188.27500000000001</v>
      </c>
      <c r="M297" s="41">
        <v>55.615000000000002</v>
      </c>
      <c r="N297" s="42">
        <v>23.441021133336498</v>
      </c>
      <c r="O297" s="42">
        <v>4.6029974643949396</v>
      </c>
    </row>
    <row r="298" spans="1:15" s="1" customFormat="1" ht="19.7" customHeight="1" x14ac:dyDescent="0.2">
      <c r="A298" s="40"/>
      <c r="B298" s="37" t="s">
        <v>127</v>
      </c>
      <c r="C298" s="37" t="s">
        <v>227</v>
      </c>
      <c r="D298" s="38">
        <v>53.911000000000001</v>
      </c>
      <c r="E298" s="38">
        <v>-22.164999999999999</v>
      </c>
      <c r="F298" s="39">
        <v>5.9605204385340302</v>
      </c>
      <c r="G298" s="39">
        <v>-3.8191679010683299</v>
      </c>
      <c r="H298" s="38">
        <v>68.41</v>
      </c>
      <c r="I298" s="38">
        <v>14.499000000000001</v>
      </c>
      <c r="J298" s="39">
        <v>9.7143765957507195</v>
      </c>
      <c r="K298" s="39">
        <v>3.7538561572166902</v>
      </c>
      <c r="L298" s="38">
        <v>18.248000000000001</v>
      </c>
      <c r="M298" s="38">
        <v>-50.161999999999999</v>
      </c>
      <c r="N298" s="39">
        <v>2.2719519513537301</v>
      </c>
      <c r="O298" s="39">
        <v>-7.4424246443969899</v>
      </c>
    </row>
    <row r="299" spans="1:15" s="1" customFormat="1" ht="19.7" customHeight="1" x14ac:dyDescent="0.2">
      <c r="A299" s="40"/>
      <c r="B299" s="37" t="s">
        <v>103</v>
      </c>
      <c r="C299" s="37" t="s">
        <v>228</v>
      </c>
      <c r="D299" s="41">
        <v>77.33</v>
      </c>
      <c r="E299" s="41">
        <v>-20.283999999999999</v>
      </c>
      <c r="F299" s="42">
        <v>8.54977732766665</v>
      </c>
      <c r="G299" s="42">
        <v>-3.9986544718752</v>
      </c>
      <c r="H299" s="41">
        <v>57.661000000000001</v>
      </c>
      <c r="I299" s="41">
        <v>-19.669</v>
      </c>
      <c r="J299" s="42">
        <v>8.18799399046312</v>
      </c>
      <c r="K299" s="42">
        <v>-0.36178333720352102</v>
      </c>
      <c r="L299" s="41">
        <v>83.828999999999994</v>
      </c>
      <c r="M299" s="41">
        <v>26.167999999999999</v>
      </c>
      <c r="N299" s="42">
        <v>10.437059410896101</v>
      </c>
      <c r="O299" s="42">
        <v>2.2490654204329799</v>
      </c>
    </row>
    <row r="300" spans="1:15" s="1" customFormat="1" ht="19.7" customHeight="1" x14ac:dyDescent="0.2">
      <c r="A300" s="40"/>
      <c r="B300" s="37" t="s">
        <v>112</v>
      </c>
      <c r="C300" s="37" t="s">
        <v>229</v>
      </c>
      <c r="D300" s="38">
        <v>98.244</v>
      </c>
      <c r="E300" s="38">
        <v>19.248999999999999</v>
      </c>
      <c r="F300" s="39">
        <v>10.862075828000499</v>
      </c>
      <c r="G300" s="39">
        <v>0.70714549008991601</v>
      </c>
      <c r="H300" s="38">
        <v>138.411</v>
      </c>
      <c r="I300" s="38">
        <v>40.167000000000002</v>
      </c>
      <c r="J300" s="39">
        <v>19.6546788334228</v>
      </c>
      <c r="K300" s="39">
        <v>8.7926030054222508</v>
      </c>
      <c r="L300" s="38">
        <v>159.49100000000001</v>
      </c>
      <c r="M300" s="38">
        <v>21.08</v>
      </c>
      <c r="N300" s="39">
        <v>19.857293329316001</v>
      </c>
      <c r="O300" s="39">
        <v>0.20261449589320099</v>
      </c>
    </row>
    <row r="301" spans="1:15" s="1" customFormat="1" ht="19.7" customHeight="1" x14ac:dyDescent="0.2">
      <c r="A301" s="40"/>
      <c r="B301" s="37" t="s">
        <v>113</v>
      </c>
      <c r="C301" s="37" t="s">
        <v>230</v>
      </c>
      <c r="D301" s="41">
        <v>271.83100000000002</v>
      </c>
      <c r="E301" s="41">
        <v>142.08600000000001</v>
      </c>
      <c r="F301" s="42">
        <v>30.054241830556698</v>
      </c>
      <c r="G301" s="42">
        <v>13.3753199153442</v>
      </c>
      <c r="H301" s="41">
        <v>131.49600000000001</v>
      </c>
      <c r="I301" s="41">
        <v>-140.33500000000001</v>
      </c>
      <c r="J301" s="42">
        <v>18.672733004455999</v>
      </c>
      <c r="K301" s="42">
        <v>-11.381508826100699</v>
      </c>
      <c r="L301" s="41">
        <v>133.245</v>
      </c>
      <c r="M301" s="41">
        <v>1.7490000000000001</v>
      </c>
      <c r="N301" s="42">
        <v>16.5895570888935</v>
      </c>
      <c r="O301" s="42">
        <v>-2.08317591556255</v>
      </c>
    </row>
    <row r="302" spans="1:15" s="1" customFormat="1" ht="19.7" customHeight="1" x14ac:dyDescent="0.2">
      <c r="A302" s="40"/>
      <c r="B302" s="37" t="s">
        <v>114</v>
      </c>
      <c r="C302" s="37" t="s">
        <v>231</v>
      </c>
      <c r="D302" s="38">
        <v>88.58</v>
      </c>
      <c r="E302" s="38">
        <v>-23.164999999999999</v>
      </c>
      <c r="F302" s="39">
        <v>9.7936024270620905</v>
      </c>
      <c r="G302" s="39">
        <v>-4.5713914410285801</v>
      </c>
      <c r="H302" s="38">
        <v>65.578999999999994</v>
      </c>
      <c r="I302" s="38">
        <v>-23.001000000000001</v>
      </c>
      <c r="J302" s="39">
        <v>9.3123681153740208</v>
      </c>
      <c r="K302" s="39">
        <v>-0.48123431168807002</v>
      </c>
      <c r="L302" s="38">
        <v>125.24299999999999</v>
      </c>
      <c r="M302" s="38">
        <v>59.664000000000001</v>
      </c>
      <c r="N302" s="39">
        <v>15.593274783176</v>
      </c>
      <c r="O302" s="39">
        <v>6.2809066678019798</v>
      </c>
    </row>
    <row r="303" spans="1:15" s="1" customFormat="1" ht="19.7" customHeight="1" x14ac:dyDescent="0.2">
      <c r="A303" s="43" t="s">
        <v>101</v>
      </c>
      <c r="B303" s="44"/>
      <c r="C303" s="44"/>
      <c r="D303" s="45">
        <v>904.46799999999996</v>
      </c>
      <c r="E303" s="45">
        <v>126.57</v>
      </c>
      <c r="F303" s="46">
        <v>99.999999999999901</v>
      </c>
      <c r="G303" s="47"/>
      <c r="H303" s="45">
        <v>704.21400000000006</v>
      </c>
      <c r="I303" s="45">
        <v>-200.25399999999999</v>
      </c>
      <c r="J303" s="46">
        <v>100</v>
      </c>
      <c r="K303" s="47"/>
      <c r="L303" s="45">
        <v>803.18600000000004</v>
      </c>
      <c r="M303" s="45">
        <v>98.971999999999994</v>
      </c>
      <c r="N303" s="46">
        <v>100</v>
      </c>
      <c r="O303" s="47"/>
    </row>
    <row r="304" spans="1:15" s="1" customFormat="1" ht="11.1" customHeight="1" x14ac:dyDescent="0.2">
      <c r="A304" s="24"/>
      <c r="B304" s="24"/>
      <c r="C304" s="48"/>
      <c r="D304" s="24"/>
      <c r="E304" s="24"/>
      <c r="F304" s="48"/>
      <c r="G304" s="48"/>
      <c r="H304" s="24"/>
      <c r="I304" s="24"/>
      <c r="J304" s="48"/>
      <c r="K304" s="48"/>
      <c r="L304" s="24"/>
      <c r="M304" s="24"/>
      <c r="N304" s="48"/>
      <c r="O304" s="48"/>
    </row>
    <row r="305" spans="1:15" s="1" customFormat="1" ht="19.7" customHeight="1" x14ac:dyDescent="0.2">
      <c r="A305" s="36" t="s">
        <v>232</v>
      </c>
      <c r="B305" s="37" t="s">
        <v>99</v>
      </c>
      <c r="C305" s="37" t="s">
        <v>232</v>
      </c>
      <c r="D305" s="38">
        <v>249.24600000000001</v>
      </c>
      <c r="E305" s="38">
        <v>33.801000000000002</v>
      </c>
      <c r="F305" s="53">
        <f>D305/D$314</f>
        <v>0.31945072817991549</v>
      </c>
      <c r="G305" s="39">
        <v>5.7021059656741899</v>
      </c>
      <c r="H305" s="38">
        <v>179.41399999999999</v>
      </c>
      <c r="I305" s="38">
        <v>-69.831999999999994</v>
      </c>
      <c r="J305" s="54">
        <f t="shared" ref="J305:J313" si="47">H305/H$314</f>
        <v>0.22580097084323911</v>
      </c>
      <c r="K305" s="53">
        <f>J305-F305</f>
        <v>-9.3649757336676381E-2</v>
      </c>
      <c r="L305" s="38">
        <v>224.74799999999999</v>
      </c>
      <c r="M305" s="38">
        <v>45.334000000000003</v>
      </c>
      <c r="N305" s="54">
        <f t="shared" ref="N305:N313" si="48">L305/L$314</f>
        <v>0.27362044154636189</v>
      </c>
      <c r="O305" s="54">
        <f t="shared" ref="O305:O313" si="49">N305-J305</f>
        <v>4.7819470703122785E-2</v>
      </c>
    </row>
    <row r="306" spans="1:15" s="1" customFormat="1" ht="19.7" customHeight="1" x14ac:dyDescent="0.2">
      <c r="A306" s="40"/>
      <c r="B306" s="37" t="s">
        <v>110</v>
      </c>
      <c r="C306" s="37" t="s">
        <v>233</v>
      </c>
      <c r="D306" s="41">
        <v>149.66300000000001</v>
      </c>
      <c r="E306" s="41">
        <v>51.497</v>
      </c>
      <c r="F306" s="52">
        <f t="shared" ref="F306:F313" si="50">D306/D$314</f>
        <v>0.19181834144415835</v>
      </c>
      <c r="G306" s="42">
        <v>7.2184889709735502</v>
      </c>
      <c r="H306" s="41">
        <v>151.24700000000001</v>
      </c>
      <c r="I306" s="41">
        <v>1.5840000000000001</v>
      </c>
      <c r="J306" s="52">
        <f t="shared" si="47"/>
        <v>0.19035147445086442</v>
      </c>
      <c r="K306" s="52">
        <f t="shared" ref="K306:K313" si="51">J306-F306</f>
        <v>-1.4668669932939304E-3</v>
      </c>
      <c r="L306" s="41">
        <v>115.83199999999999</v>
      </c>
      <c r="M306" s="41">
        <v>-35.414999999999999</v>
      </c>
      <c r="N306" s="52">
        <f t="shared" si="48"/>
        <v>0.14102017808922968</v>
      </c>
      <c r="O306" s="52">
        <f t="shared" si="49"/>
        <v>-4.9331296361634747E-2</v>
      </c>
    </row>
    <row r="307" spans="1:15" s="1" customFormat="1" ht="19.7" customHeight="1" x14ac:dyDescent="0.2">
      <c r="A307" s="40"/>
      <c r="B307" s="37" t="s">
        <v>103</v>
      </c>
      <c r="C307" s="37" t="s">
        <v>233</v>
      </c>
      <c r="D307" s="38">
        <v>111.081</v>
      </c>
      <c r="E307" s="38">
        <v>-42.55</v>
      </c>
      <c r="F307" s="54">
        <f t="shared" si="50"/>
        <v>0.14236901028282575</v>
      </c>
      <c r="G307" s="39">
        <v>-4.4656790699760602</v>
      </c>
      <c r="H307" s="38">
        <v>144.83099999999999</v>
      </c>
      <c r="I307" s="38">
        <v>33.75</v>
      </c>
      <c r="J307" s="54">
        <f t="shared" si="47"/>
        <v>0.18227663620563145</v>
      </c>
      <c r="K307" s="54">
        <f t="shared" si="51"/>
        <v>3.9907625922805695E-2</v>
      </c>
      <c r="L307" s="38">
        <v>136.666</v>
      </c>
      <c r="M307" s="38">
        <v>-8.1649999999999991</v>
      </c>
      <c r="N307" s="54">
        <f t="shared" si="48"/>
        <v>0.16638462306394314</v>
      </c>
      <c r="O307" s="54">
        <f t="shared" si="49"/>
        <v>-1.589201314168831E-2</v>
      </c>
    </row>
    <row r="308" spans="1:15" s="1" customFormat="1" ht="19.7" customHeight="1" x14ac:dyDescent="0.2">
      <c r="A308" s="40"/>
      <c r="B308" s="37" t="s">
        <v>112</v>
      </c>
      <c r="C308" s="37" t="s">
        <v>234</v>
      </c>
      <c r="D308" s="41">
        <v>44.331000000000003</v>
      </c>
      <c r="E308" s="41">
        <v>-17.949000000000002</v>
      </c>
      <c r="F308" s="52">
        <f t="shared" si="50"/>
        <v>5.6817642934866894E-2</v>
      </c>
      <c r="G308" s="42">
        <v>-1.8999024985763799</v>
      </c>
      <c r="H308" s="41">
        <v>56.834000000000003</v>
      </c>
      <c r="I308" s="41">
        <v>12.503</v>
      </c>
      <c r="J308" s="52">
        <f t="shared" si="47"/>
        <v>7.1528266338773183E-2</v>
      </c>
      <c r="K308" s="52">
        <f t="shared" si="51"/>
        <v>1.4710623403906289E-2</v>
      </c>
      <c r="L308" s="41">
        <v>55.664999999999999</v>
      </c>
      <c r="M308" s="41">
        <v>-1.169</v>
      </c>
      <c r="N308" s="52">
        <f t="shared" si="48"/>
        <v>6.7769599189662355E-2</v>
      </c>
      <c r="O308" s="52">
        <f t="shared" si="49"/>
        <v>-3.7586671491108281E-3</v>
      </c>
    </row>
    <row r="309" spans="1:15" s="1" customFormat="1" ht="19.7" customHeight="1" x14ac:dyDescent="0.2">
      <c r="A309" s="40"/>
      <c r="B309" s="37" t="s">
        <v>114</v>
      </c>
      <c r="C309" s="37" t="s">
        <v>233</v>
      </c>
      <c r="D309" s="38">
        <v>38.082000000000001</v>
      </c>
      <c r="E309" s="38">
        <v>-8.1969999999999992</v>
      </c>
      <c r="F309" s="54">
        <f t="shared" si="50"/>
        <v>4.8808496948988311E-2</v>
      </c>
      <c r="G309" s="39">
        <v>-0.75377587972941396</v>
      </c>
      <c r="H309" s="38">
        <v>28.166</v>
      </c>
      <c r="I309" s="38">
        <v>-9.9160000000000004</v>
      </c>
      <c r="J309" s="54">
        <f t="shared" si="47"/>
        <v>3.5448237845266663E-2</v>
      </c>
      <c r="K309" s="54">
        <f t="shared" si="51"/>
        <v>-1.3360259103721649E-2</v>
      </c>
      <c r="L309" s="38">
        <v>47.331000000000003</v>
      </c>
      <c r="M309" s="38">
        <v>19.164999999999999</v>
      </c>
      <c r="N309" s="54">
        <f t="shared" si="48"/>
        <v>5.7623334218016874E-2</v>
      </c>
      <c r="O309" s="54">
        <f t="shared" si="49"/>
        <v>2.2175096372750211E-2</v>
      </c>
    </row>
    <row r="310" spans="1:15" s="1" customFormat="1" ht="19.7" customHeight="1" x14ac:dyDescent="0.2">
      <c r="A310" s="40"/>
      <c r="B310" s="37" t="s">
        <v>114</v>
      </c>
      <c r="C310" s="37" t="s">
        <v>235</v>
      </c>
      <c r="D310" s="41">
        <v>18.498000000000001</v>
      </c>
      <c r="E310" s="41">
        <v>-9.0329999999999995</v>
      </c>
      <c r="F310" s="52">
        <f t="shared" si="50"/>
        <v>2.3708302519888289E-2</v>
      </c>
      <c r="G310" s="42">
        <v>-0.98048065756246405</v>
      </c>
      <c r="H310" s="41">
        <v>20.331</v>
      </c>
      <c r="I310" s="41">
        <v>1.833</v>
      </c>
      <c r="J310" s="52">
        <f t="shared" si="47"/>
        <v>2.5587521253714284E-2</v>
      </c>
      <c r="K310" s="52">
        <f t="shared" si="51"/>
        <v>1.879218733825995E-3</v>
      </c>
      <c r="L310" s="41">
        <v>31.498999999999999</v>
      </c>
      <c r="M310" s="41">
        <v>11.167999999999999</v>
      </c>
      <c r="N310" s="52">
        <f t="shared" si="48"/>
        <v>3.8348596153331076E-2</v>
      </c>
      <c r="O310" s="52">
        <f t="shared" si="49"/>
        <v>1.2761074899616792E-2</v>
      </c>
    </row>
    <row r="311" spans="1:15" s="1" customFormat="1" ht="19.7" customHeight="1" x14ac:dyDescent="0.2">
      <c r="A311" s="40"/>
      <c r="B311" s="37" t="s">
        <v>104</v>
      </c>
      <c r="C311" s="37" t="s">
        <v>235</v>
      </c>
      <c r="D311" s="38">
        <v>122.75</v>
      </c>
      <c r="E311" s="38">
        <v>-25.332000000000001</v>
      </c>
      <c r="F311" s="54">
        <f t="shared" si="50"/>
        <v>0.15732479913051614</v>
      </c>
      <c r="G311" s="39">
        <v>-2.2971540641417199</v>
      </c>
      <c r="H311" s="38">
        <v>145.08099999999999</v>
      </c>
      <c r="I311" s="38">
        <v>22.331</v>
      </c>
      <c r="J311" s="54">
        <f t="shared" si="47"/>
        <v>0.18259127298264333</v>
      </c>
      <c r="K311" s="54">
        <f t="shared" si="51"/>
        <v>2.5266473852127186E-2</v>
      </c>
      <c r="L311" s="38">
        <v>139.66399999999999</v>
      </c>
      <c r="M311" s="38">
        <v>-5.4169999999999998</v>
      </c>
      <c r="N311" s="54">
        <f t="shared" si="48"/>
        <v>0.17003455135587894</v>
      </c>
      <c r="O311" s="54">
        <f t="shared" si="49"/>
        <v>-1.2556721626764383E-2</v>
      </c>
    </row>
    <row r="312" spans="1:15" s="1" customFormat="1" ht="19.7" customHeight="1" x14ac:dyDescent="0.2">
      <c r="A312" s="40"/>
      <c r="B312" s="37" t="s">
        <v>132</v>
      </c>
      <c r="C312" s="37" t="s">
        <v>235</v>
      </c>
      <c r="D312" s="41">
        <v>38.082999999999998</v>
      </c>
      <c r="E312" s="41">
        <v>-12.581</v>
      </c>
      <c r="F312" s="52">
        <f t="shared" si="50"/>
        <v>4.8809778617413001E-2</v>
      </c>
      <c r="G312" s="42">
        <v>-1.28694456259943</v>
      </c>
      <c r="H312" s="41">
        <v>49.247999999999998</v>
      </c>
      <c r="I312" s="41">
        <v>11.164999999999999</v>
      </c>
      <c r="J312" s="52">
        <f t="shared" si="47"/>
        <v>6.1980927977124636E-2</v>
      </c>
      <c r="K312" s="52">
        <f t="shared" si="51"/>
        <v>1.3171149359711636E-2</v>
      </c>
      <c r="L312" s="41">
        <v>48.398000000000003</v>
      </c>
      <c r="M312" s="41">
        <v>-0.85</v>
      </c>
      <c r="N312" s="52">
        <f t="shared" si="48"/>
        <v>5.8922358063078752E-2</v>
      </c>
      <c r="O312" s="52">
        <f t="shared" si="49"/>
        <v>-3.0585699140458847E-3</v>
      </c>
    </row>
    <row r="313" spans="1:15" s="1" customFormat="1" ht="19.7" customHeight="1" x14ac:dyDescent="0.2">
      <c r="A313" s="40"/>
      <c r="B313" s="37" t="s">
        <v>133</v>
      </c>
      <c r="C313" s="37" t="s">
        <v>235</v>
      </c>
      <c r="D313" s="38">
        <v>8.4990000000000006</v>
      </c>
      <c r="E313" s="38">
        <v>-7.4169999999999998</v>
      </c>
      <c r="F313" s="54">
        <f t="shared" si="50"/>
        <v>1.0892899941427753E-2</v>
      </c>
      <c r="G313" s="39">
        <v>-0.84778278779851002</v>
      </c>
      <c r="H313" s="38">
        <v>19.414999999999999</v>
      </c>
      <c r="I313" s="38">
        <v>10.916</v>
      </c>
      <c r="J313" s="54">
        <f t="shared" si="47"/>
        <v>2.4434692102742746E-2</v>
      </c>
      <c r="K313" s="54">
        <f t="shared" si="51"/>
        <v>1.3541792161314993E-2</v>
      </c>
      <c r="L313" s="38">
        <v>21.582999999999998</v>
      </c>
      <c r="M313" s="38">
        <v>2.1680000000000001</v>
      </c>
      <c r="N313" s="54">
        <f t="shared" si="48"/>
        <v>2.6276318320497306E-2</v>
      </c>
      <c r="O313" s="54">
        <f t="shared" si="49"/>
        <v>1.8416262177545599E-3</v>
      </c>
    </row>
    <row r="314" spans="1:15" s="1" customFormat="1" ht="19.7" customHeight="1" x14ac:dyDescent="0.2">
      <c r="A314" s="43" t="s">
        <v>101</v>
      </c>
      <c r="B314" s="44"/>
      <c r="C314" s="44"/>
      <c r="D314" s="45">
        <f>SUM(D305:D313)</f>
        <v>780.23300000000006</v>
      </c>
      <c r="E314" s="45">
        <f>SUM(E305:E313)</f>
        <v>-37.760999999999996</v>
      </c>
      <c r="F314" s="46">
        <v>100</v>
      </c>
      <c r="G314" s="47"/>
      <c r="H314" s="45">
        <f t="shared" ref="H314:I314" si="52">SUM(H305:H313)</f>
        <v>794.56700000000012</v>
      </c>
      <c r="I314" s="45">
        <f t="shared" si="52"/>
        <v>14.334000000000007</v>
      </c>
      <c r="J314" s="46">
        <v>100</v>
      </c>
      <c r="K314" s="47"/>
      <c r="L314" s="45">
        <f t="shared" ref="L314:M314" si="53">SUM(L305:L313)</f>
        <v>821.38599999999997</v>
      </c>
      <c r="M314" s="45">
        <f t="shared" si="53"/>
        <v>26.819000000000003</v>
      </c>
      <c r="N314" s="46">
        <v>100</v>
      </c>
      <c r="O314" s="47"/>
    </row>
    <row r="315" spans="1:15" s="1" customFormat="1" ht="11.1" customHeight="1" x14ac:dyDescent="0.2">
      <c r="A315" s="24"/>
      <c r="B315" s="24"/>
      <c r="C315" s="48"/>
      <c r="D315" s="24"/>
      <c r="E315" s="24"/>
      <c r="F315" s="48"/>
      <c r="G315" s="48"/>
      <c r="H315" s="24"/>
      <c r="I315" s="24"/>
      <c r="J315" s="48"/>
      <c r="K315" s="48"/>
      <c r="L315" s="24"/>
      <c r="M315" s="24"/>
      <c r="N315" s="48"/>
      <c r="O315" s="48"/>
    </row>
    <row r="316" spans="1:15" s="1" customFormat="1" ht="19.7" customHeight="1" x14ac:dyDescent="0.2">
      <c r="A316" s="36" t="s">
        <v>236</v>
      </c>
      <c r="B316" s="37" t="s">
        <v>98</v>
      </c>
      <c r="C316" s="37" t="s">
        <v>236</v>
      </c>
      <c r="D316" s="41">
        <v>40.164999999999999</v>
      </c>
      <c r="E316" s="41">
        <v>-2.9990000000000001</v>
      </c>
      <c r="F316" s="42">
        <v>13.7947733384622</v>
      </c>
      <c r="G316" s="42">
        <v>0.79564368144964404</v>
      </c>
      <c r="H316" s="41">
        <v>30.748000000000001</v>
      </c>
      <c r="I316" s="41">
        <v>-9.4169999999999998</v>
      </c>
      <c r="J316" s="42">
        <v>14.5962393844021</v>
      </c>
      <c r="K316" s="42">
        <v>0.801466045939906</v>
      </c>
      <c r="L316" s="41">
        <v>43.997</v>
      </c>
      <c r="M316" s="41">
        <v>13.249000000000001</v>
      </c>
      <c r="N316" s="42">
        <v>21.459648232872599</v>
      </c>
      <c r="O316" s="42">
        <v>6.8634088484704403</v>
      </c>
    </row>
    <row r="317" spans="1:15" s="1" customFormat="1" ht="19.7" customHeight="1" x14ac:dyDescent="0.2">
      <c r="A317" s="40"/>
      <c r="B317" s="37" t="s">
        <v>103</v>
      </c>
      <c r="C317" s="37" t="s">
        <v>237</v>
      </c>
      <c r="D317" s="38">
        <v>154.08099999999999</v>
      </c>
      <c r="E317" s="38">
        <v>-17.03</v>
      </c>
      <c r="F317" s="39">
        <v>52.919518754228797</v>
      </c>
      <c r="G317" s="39">
        <v>1.38828729419077</v>
      </c>
      <c r="H317" s="38">
        <v>133.74600000000001</v>
      </c>
      <c r="I317" s="38">
        <v>-20.335000000000001</v>
      </c>
      <c r="J317" s="39">
        <v>63.489938620601301</v>
      </c>
      <c r="K317" s="39">
        <v>10.5704198663725</v>
      </c>
      <c r="L317" s="38">
        <v>113.02800000000001</v>
      </c>
      <c r="M317" s="38">
        <v>-20.718</v>
      </c>
      <c r="N317" s="39">
        <v>55.129693398757198</v>
      </c>
      <c r="O317" s="39">
        <v>-8.3602452218440408</v>
      </c>
    </row>
    <row r="318" spans="1:15" s="1" customFormat="1" ht="19.7" customHeight="1" x14ac:dyDescent="0.2">
      <c r="A318" s="40"/>
      <c r="B318" s="37" t="s">
        <v>114</v>
      </c>
      <c r="C318" s="37" t="s">
        <v>238</v>
      </c>
      <c r="D318" s="41">
        <v>76.915000000000006</v>
      </c>
      <c r="E318" s="41">
        <v>-19.03</v>
      </c>
      <c r="F318" s="42">
        <v>26.4166560768784</v>
      </c>
      <c r="G318" s="42">
        <v>-2.4778276350591302</v>
      </c>
      <c r="H318" s="41">
        <v>45.912999999999997</v>
      </c>
      <c r="I318" s="41">
        <v>-31.001999999999999</v>
      </c>
      <c r="J318" s="42">
        <v>21.7951456633295</v>
      </c>
      <c r="K318" s="42">
        <v>-4.6215104135489398</v>
      </c>
      <c r="L318" s="41">
        <v>47.664000000000001</v>
      </c>
      <c r="M318" s="41">
        <v>1.7509999999999999</v>
      </c>
      <c r="N318" s="42">
        <v>23.248236774590101</v>
      </c>
      <c r="O318" s="42">
        <v>1.45309111126056</v>
      </c>
    </row>
    <row r="319" spans="1:15" s="1" customFormat="1" ht="19.7" customHeight="1" x14ac:dyDescent="0.2">
      <c r="A319" s="40"/>
      <c r="B319" s="37" t="s">
        <v>132</v>
      </c>
      <c r="C319" s="37" t="s">
        <v>239</v>
      </c>
      <c r="D319" s="38">
        <v>20</v>
      </c>
      <c r="E319" s="38">
        <v>-1.833</v>
      </c>
      <c r="F319" s="39">
        <v>6.8690518304305899</v>
      </c>
      <c r="G319" s="39">
        <v>0.293896659418732</v>
      </c>
      <c r="H319" s="38">
        <v>0.25</v>
      </c>
      <c r="I319" s="38">
        <v>-19.75</v>
      </c>
      <c r="J319" s="39">
        <v>0.118676331667118</v>
      </c>
      <c r="K319" s="39">
        <v>-6.7503754987634697</v>
      </c>
      <c r="L319" s="38">
        <v>0.33300000000000002</v>
      </c>
      <c r="M319" s="38">
        <v>8.3000000000000004E-2</v>
      </c>
      <c r="N319" s="39">
        <v>0.16242159378018001</v>
      </c>
      <c r="O319" s="39">
        <v>4.3745262113062101E-2</v>
      </c>
    </row>
    <row r="320" spans="1:15" s="1" customFormat="1" ht="19.7" customHeight="1" x14ac:dyDescent="0.2">
      <c r="A320" s="43" t="s">
        <v>101</v>
      </c>
      <c r="B320" s="44"/>
      <c r="C320" s="44"/>
      <c r="D320" s="45">
        <v>291.161</v>
      </c>
      <c r="E320" s="45">
        <v>-40.892000000000003</v>
      </c>
      <c r="F320" s="46">
        <v>100</v>
      </c>
      <c r="G320" s="47"/>
      <c r="H320" s="45">
        <v>210.65700000000001</v>
      </c>
      <c r="I320" s="45">
        <v>-80.504000000000005</v>
      </c>
      <c r="J320" s="46">
        <v>100</v>
      </c>
      <c r="K320" s="47"/>
      <c r="L320" s="45">
        <v>205.02199999999999</v>
      </c>
      <c r="M320" s="45">
        <v>-5.6349999999999998</v>
      </c>
      <c r="N320" s="46">
        <v>100</v>
      </c>
      <c r="O320" s="47"/>
    </row>
    <row r="321" spans="1:15" s="1" customFormat="1" ht="11.1" customHeight="1" x14ac:dyDescent="0.2">
      <c r="A321" s="24"/>
      <c r="B321" s="24"/>
      <c r="C321" s="48"/>
      <c r="D321" s="24"/>
      <c r="E321" s="24"/>
      <c r="F321" s="48"/>
      <c r="G321" s="48"/>
      <c r="H321" s="24"/>
      <c r="I321" s="24"/>
      <c r="J321" s="48"/>
      <c r="K321" s="48"/>
      <c r="L321" s="24"/>
      <c r="M321" s="24"/>
      <c r="N321" s="48"/>
      <c r="O321" s="48"/>
    </row>
    <row r="322" spans="1:15" s="1" customFormat="1" ht="31.5" customHeight="1" x14ac:dyDescent="0.2"/>
  </sheetData>
  <mergeCells count="5">
    <mergeCell ref="A1:O1"/>
    <mergeCell ref="A10:D10"/>
    <mergeCell ref="D11:G11"/>
    <mergeCell ref="H11:K11"/>
    <mergeCell ref="L11:O11"/>
  </mergeCells>
  <pageMargins left="0.7" right="0.7" top="0.75" bottom="0.75" header="0.3" footer="0.3"/>
  <pageSetup paperSize="9" orientation="landscape"/>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3037f1-7161-4bc0-842b-a4fdad54800f">
      <Terms xmlns="http://schemas.microsoft.com/office/infopath/2007/PartnerControls"/>
    </lcf76f155ced4ddcb4097134ff3c332f>
    <TaxCatchAll xmlns="448c4046-da43-471a-83b0-bc5566b3a0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D886E946FE0B488C49D294AB166BA2" ma:contentTypeVersion="14" ma:contentTypeDescription="Create a new document." ma:contentTypeScope="" ma:versionID="50e6720a9ac69a2f16697baa9155d058">
  <xsd:schema xmlns:xsd="http://www.w3.org/2001/XMLSchema" xmlns:xs="http://www.w3.org/2001/XMLSchema" xmlns:p="http://schemas.microsoft.com/office/2006/metadata/properties" xmlns:ns2="3e3037f1-7161-4bc0-842b-a4fdad54800f" xmlns:ns3="448c4046-da43-471a-83b0-bc5566b3a071" targetNamespace="http://schemas.microsoft.com/office/2006/metadata/properties" ma:root="true" ma:fieldsID="94d7cdc5b757e04823a6527b97d5ba37" ns2:_="" ns3:_="">
    <xsd:import namespace="3e3037f1-7161-4bc0-842b-a4fdad54800f"/>
    <xsd:import namespace="448c4046-da43-471a-83b0-bc5566b3a0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3037f1-7161-4bc0-842b-a4fdad5480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95a2ead-fb08-4f89-b991-c2b77859518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c4046-da43-471a-83b0-bc5566b3a0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992dae45-7cae-4193-b8d2-27a634558cf6}" ma:internalName="TaxCatchAll" ma:showField="CatchAllData" ma:web="448c4046-da43-471a-83b0-bc5566b3a0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F4BCC2-98B1-4CF1-AD8A-CB4C4C3B5081}">
  <ds:schemaRefs>
    <ds:schemaRef ds:uri="http://schemas.microsoft.com/office/2006/metadata/properties"/>
    <ds:schemaRef ds:uri="http://schemas.microsoft.com/office/infopath/2007/PartnerControls"/>
    <ds:schemaRef ds:uri="3e3037f1-7161-4bc0-842b-a4fdad54800f"/>
    <ds:schemaRef ds:uri="448c4046-da43-471a-83b0-bc5566b3a071"/>
  </ds:schemaRefs>
</ds:datastoreItem>
</file>

<file path=customXml/itemProps2.xml><?xml version="1.0" encoding="utf-8"?>
<ds:datastoreItem xmlns:ds="http://schemas.openxmlformats.org/officeDocument/2006/customXml" ds:itemID="{B157D58D-C659-49D6-A173-85061E64896E}">
  <ds:schemaRefs>
    <ds:schemaRef ds:uri="http://schemas.microsoft.com/sharepoint/v3/contenttype/forms"/>
  </ds:schemaRefs>
</ds:datastoreItem>
</file>

<file path=customXml/itemProps3.xml><?xml version="1.0" encoding="utf-8"?>
<ds:datastoreItem xmlns:ds="http://schemas.openxmlformats.org/officeDocument/2006/customXml" ds:itemID="{7D1A019D-F934-4919-98DA-97BACF5E0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3037f1-7161-4bc0-842b-a4fdad54800f"/>
    <ds:schemaRef ds:uri="448c4046-da43-471a-83b0-bc5566b3a0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Instroomprognose obv week 23</vt:lpstr>
      <vt:lpstr>Vergelijking o.b.v. peildatum</vt:lpstr>
      <vt:lpstr>Aanmeldingen per toelatingsc</vt:lpstr>
      <vt:lpstr>SL marktaandeel per opleiding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Bouma, J.M.C. (Joan)</dc:creator>
  <cp:lastModifiedBy>Mulder, S.M.M.M. (Sarah)</cp:lastModifiedBy>
  <dcterms:created xsi:type="dcterms:W3CDTF">2025-06-03T11:21:39Z</dcterms:created>
  <dcterms:modified xsi:type="dcterms:W3CDTF">2025-06-03T13:04:51Z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0x0101001AD886E946FE0B488C49D294AB166BA2</vt:lpwstr>
  </property>
</Properties>
</file>