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pivotCache/pivotCacheDefinition4.xml" ContentType="application/vnd.openxmlformats-officedocument.spreadsheetml.pivotCacheDefinition+xml"/>
  <Override PartName="/xl/pivotCache/pivotCacheRecords4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vunl-my.sharepoint.com/personal/y_kucuk_vu_nl/Documents/Bestanden/FB Centraal/Onderwijs/"/>
    </mc:Choice>
  </mc:AlternateContent>
  <xr:revisionPtr revIDLastSave="26" documentId="8_{1DEA9B26-9E10-41C7-AA4F-C46450F16847}" xr6:coauthVersionLast="47" xr6:coauthVersionMax="47" xr10:uidLastSave="{516CE047-73F7-46FF-9EFF-410E05CAB77E}"/>
  <bookViews>
    <workbookView xWindow="-28920" yWindow="-120" windowWidth="29040" windowHeight="17520" tabRatio="726" xr2:uid="{35B8D8D5-5DB7-4B9B-A240-2DEEF62B2AE3}"/>
  </bookViews>
  <sheets>
    <sheet name="WBS" sheetId="9" r:id="rId1"/>
    <sheet name="Realisatie personeelsnr. 2025" sheetId="10" r:id="rId2"/>
    <sheet name="Budget_Realisatie" sheetId="4" r:id="rId3"/>
    <sheet name="Realisatie personeelsnr. 2024" sheetId="5" r:id="rId4"/>
    <sheet name="P&amp;P tool" sheetId="11" state="hidden" r:id="rId5"/>
    <sheet name="Tabel 1" sheetId="13" state="hidden" r:id="rId6"/>
    <sheet name="Budget data" sheetId="7" state="hidden" r:id="rId7"/>
  </sheets>
  <definedNames>
    <definedName name="_xlnm._FilterDatabase" localSheetId="6" hidden="1">'Budget data'!$A$4:$K$39</definedName>
    <definedName name="_xlnm._FilterDatabase" localSheetId="4" hidden="1">'P&amp;P tool'!$A$1:$F$60</definedName>
  </definedNames>
  <calcPr calcId="191029"/>
  <pivotCaches>
    <pivotCache cacheId="1" r:id="rId8"/>
    <pivotCache cacheId="2" r:id="rId9"/>
    <pivotCache cacheId="37" r:id="rId10"/>
    <pivotCache cacheId="39" r:id="rId11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4" l="1"/>
  <c r="F16" i="7" l="1"/>
  <c r="F35" i="7"/>
  <c r="C14" i="4" l="1"/>
</calcChain>
</file>

<file path=xl/sharedStrings.xml><?xml version="1.0" encoding="utf-8"?>
<sst xmlns="http://schemas.openxmlformats.org/spreadsheetml/2006/main" count="1685" uniqueCount="389">
  <si>
    <t>Som van 2024</t>
  </si>
  <si>
    <t>Rijlabels</t>
  </si>
  <si>
    <t>Eindtotaal</t>
  </si>
  <si>
    <t>Aardwetenschappen</t>
  </si>
  <si>
    <t>A-Life</t>
  </si>
  <si>
    <t>Athena</t>
  </si>
  <si>
    <t>Gezondheidswetenschappen</t>
  </si>
  <si>
    <t>Informatica</t>
  </si>
  <si>
    <t>Instituur voor Milieuvraagstukken</t>
  </si>
  <si>
    <t>Natuur- en Sterrenkunde</t>
  </si>
  <si>
    <t>Neurowetenschappen</t>
  </si>
  <si>
    <t>Scheikunde &amp; Farmeceutische Wetenschappe</t>
  </si>
  <si>
    <t>Wiskunde</t>
  </si>
  <si>
    <t>penvoerende afdeling</t>
  </si>
  <si>
    <t>afd OD</t>
  </si>
  <si>
    <t>B Aardwetenschappen</t>
  </si>
  <si>
    <t>AAW</t>
  </si>
  <si>
    <t>M Earth Sciences</t>
  </si>
  <si>
    <t>IVM</t>
  </si>
  <si>
    <t>B Aarde, Economie en Duurzaamheid</t>
  </si>
  <si>
    <t>M Hydrology</t>
  </si>
  <si>
    <t>M Environment and Resource Management</t>
  </si>
  <si>
    <t>AGW</t>
  </si>
  <si>
    <t>M Health Sciences</t>
  </si>
  <si>
    <t>B Biomedical Sciences</t>
  </si>
  <si>
    <t>Neuro</t>
  </si>
  <si>
    <t>M Neurosciences (research)</t>
  </si>
  <si>
    <t>B Biologie</t>
  </si>
  <si>
    <t>A-life</t>
  </si>
  <si>
    <t>B Gezondheid en Leven</t>
  </si>
  <si>
    <t>M Biomolecular Sciences</t>
  </si>
  <si>
    <t>M Ecology and Evolution</t>
  </si>
  <si>
    <t>M Biomedical Sciences</t>
  </si>
  <si>
    <t>M Global Health (research)</t>
  </si>
  <si>
    <t>M Management, Policy Analysis and Entrepreneurship in the Health and Life Sciences</t>
  </si>
  <si>
    <t>M Artificial Intelligence</t>
  </si>
  <si>
    <t>INF</t>
  </si>
  <si>
    <t>B Artificial Intelligence</t>
  </si>
  <si>
    <t>B Computer Science</t>
  </si>
  <si>
    <t>M Information Sciences</t>
  </si>
  <si>
    <t>M Computer Science (joint degree)</t>
  </si>
  <si>
    <t>M Computer Security</t>
  </si>
  <si>
    <t>M Bioinformatics and Systems Biology (joint degree)</t>
  </si>
  <si>
    <t>B Business Analytics</t>
  </si>
  <si>
    <t>WIS</t>
  </si>
  <si>
    <t>B Mathematics</t>
  </si>
  <si>
    <t>M Business Analytics</t>
  </si>
  <si>
    <t>M Mathematics</t>
  </si>
  <si>
    <t>B Farmaceutische Wetenschappen</t>
  </si>
  <si>
    <t>S&amp;F</t>
  </si>
  <si>
    <t>M Drug Discovery and Safety</t>
  </si>
  <si>
    <t>B Science, Business &amp; Innovation</t>
  </si>
  <si>
    <t>M Science, Business and Innovation</t>
  </si>
  <si>
    <t>B Scheikunde (joint degree)</t>
  </si>
  <si>
    <t>B Medische Natuurwetenschappen</t>
  </si>
  <si>
    <t>N&amp;S</t>
  </si>
  <si>
    <t>M Biomedical Technology and Physics</t>
  </si>
  <si>
    <t>Som van budget 2025</t>
  </si>
  <si>
    <t>nog geen aanvulling voor Scheikunde berekend, ook nog niet bepaald van welk budget dit wordt afgetrokken</t>
  </si>
  <si>
    <t>extra budget toegekend uit  budget INF</t>
  </si>
  <si>
    <t>extern-UvA FNWI</t>
  </si>
  <si>
    <t>NB budget naar Athena</t>
  </si>
  <si>
    <t>B Gezondheidswetenschappen</t>
  </si>
  <si>
    <t>extern-AUMC</t>
  </si>
  <si>
    <t>INF is 0,36 fte gekort, toegewezen aan scheikunde</t>
  </si>
  <si>
    <t>Aftrek voor judo scheikunde</t>
  </si>
  <si>
    <t>fte's voltijd 2025</t>
  </si>
  <si>
    <t>budget 2025</t>
  </si>
  <si>
    <t>fte's voltijd 2024</t>
  </si>
  <si>
    <t>budget 2024</t>
  </si>
  <si>
    <t>opm.</t>
  </si>
  <si>
    <t>opleiding</t>
  </si>
  <si>
    <t>budget</t>
  </si>
  <si>
    <t>Budget judo's</t>
  </si>
  <si>
    <t>kosten/fte judo</t>
  </si>
  <si>
    <t>Budget 2024</t>
  </si>
  <si>
    <t>Budget 2025</t>
  </si>
  <si>
    <t>Realisatie 2024</t>
  </si>
  <si>
    <t>Omschrijving</t>
  </si>
  <si>
    <t>WBS</t>
  </si>
  <si>
    <t>H/291301.010</t>
  </si>
  <si>
    <t>B AED SVM Junior docenten</t>
  </si>
  <si>
    <t>B AARD SVM Junior docenten</t>
  </si>
  <si>
    <t>H/291302.010</t>
  </si>
  <si>
    <t>B BIO SVM Junior docenten</t>
  </si>
  <si>
    <t>H/291304.010</t>
  </si>
  <si>
    <t>B G&amp;L SVM Junior docenten</t>
  </si>
  <si>
    <t>H/291309.010</t>
  </si>
  <si>
    <t>B BMED SVM Junior docenten</t>
  </si>
  <si>
    <t>H/291305.010</t>
  </si>
  <si>
    <t>B BA SVM Junior docenten</t>
  </si>
  <si>
    <t>H/291306.010</t>
  </si>
  <si>
    <t>B MAT SVM Junior docenten</t>
  </si>
  <si>
    <t>H/291312.010</t>
  </si>
  <si>
    <t>B GZW SVM Junior docenten</t>
  </si>
  <si>
    <t>H/291310.010</t>
  </si>
  <si>
    <t>B FAR SVM Junior docenten</t>
  </si>
  <si>
    <t>H/291308.010</t>
  </si>
  <si>
    <t>B MNW SVM Junior docenten</t>
  </si>
  <si>
    <t>H/291314.010</t>
  </si>
  <si>
    <t>B SBI SVM Junior docenten</t>
  </si>
  <si>
    <t>H/291317.010</t>
  </si>
  <si>
    <t>B CS SVM Junior docenten</t>
  </si>
  <si>
    <t>H/291307.010</t>
  </si>
  <si>
    <t>B AI SVM Junior docenten</t>
  </si>
  <si>
    <t>H/291303.010</t>
  </si>
  <si>
    <t>M AI SVM Junior docenten</t>
  </si>
  <si>
    <t>H/291401.010</t>
  </si>
  <si>
    <t>M BSB_JD SVM Junior docenten</t>
  </si>
  <si>
    <t>H/291402.010</t>
  </si>
  <si>
    <t>M BMED SVM Junior docenten</t>
  </si>
  <si>
    <t>H/291403.010</t>
  </si>
  <si>
    <t>M BMTP SVM Junior docenten</t>
  </si>
  <si>
    <t>H/291404.010</t>
  </si>
  <si>
    <t>M BMOL SVM Junior docenten</t>
  </si>
  <si>
    <t>H/291405.010</t>
  </si>
  <si>
    <t>M BA SVM Junior docenten</t>
  </si>
  <si>
    <t>H/291406.010</t>
  </si>
  <si>
    <t>M CPS SVM Junior docenten</t>
  </si>
  <si>
    <t>H/291408.010</t>
  </si>
  <si>
    <t>M CSE SVM Junior docenten</t>
  </si>
  <si>
    <t>H/291410.010</t>
  </si>
  <si>
    <t>M DDS SVM Junior docenten</t>
  </si>
  <si>
    <t>H/291411.010</t>
  </si>
  <si>
    <t>M ES SVM Junior docenten</t>
  </si>
  <si>
    <t>H/291412.010</t>
  </si>
  <si>
    <t>M ECOL SVM Junior docenten</t>
  </si>
  <si>
    <t>H/291413.010</t>
  </si>
  <si>
    <t>M ERM SVM Junior docenten</t>
  </si>
  <si>
    <t>H/291414.010</t>
  </si>
  <si>
    <t>M GH SVM Junior docenten</t>
  </si>
  <si>
    <t>H/291415.010</t>
  </si>
  <si>
    <t>M HS SVM Junior docenten</t>
  </si>
  <si>
    <t>H/291416.010</t>
  </si>
  <si>
    <t>M HYD SVM Junior docenten</t>
  </si>
  <si>
    <t>H/291417.010</t>
  </si>
  <si>
    <t>M IS SVM Junior docenten</t>
  </si>
  <si>
    <t>H/291418.010</t>
  </si>
  <si>
    <t>M MPA SVM Junior docenten</t>
  </si>
  <si>
    <t>H/291419.010</t>
  </si>
  <si>
    <t>M MAT SVM Junior docenten</t>
  </si>
  <si>
    <t>H/291420.010</t>
  </si>
  <si>
    <t>M NEURO SVM Junior docenten</t>
  </si>
  <si>
    <t>H/291421.010</t>
  </si>
  <si>
    <t>M SBI SVM Junior docenten</t>
  </si>
  <si>
    <t>H/291423.010</t>
  </si>
  <si>
    <t>A-LIFE SB</t>
  </si>
  <si>
    <t>P297550</t>
  </si>
  <si>
    <t>A-LIFE EH&amp;T</t>
  </si>
  <si>
    <t>P297530</t>
  </si>
  <si>
    <t>A-LIFE E&amp;E</t>
  </si>
  <si>
    <t>P297520</t>
  </si>
  <si>
    <t>S&amp;F Scheikunde algemeen</t>
  </si>
  <si>
    <t>P295800</t>
  </si>
  <si>
    <t>MCN Molec. &amp; Cellulaire Neurobio</t>
  </si>
  <si>
    <t>P295630</t>
  </si>
  <si>
    <t>Neurow. Algemeen</t>
  </si>
  <si>
    <t>P295600</t>
  </si>
  <si>
    <t>Athena Instituut</t>
  </si>
  <si>
    <t>P295400</t>
  </si>
  <si>
    <t>INF OW</t>
  </si>
  <si>
    <t>P295270</t>
  </si>
  <si>
    <t>KI Kunstmatige Intell.</t>
  </si>
  <si>
    <t>P295230</t>
  </si>
  <si>
    <t>Software and Sust.</t>
  </si>
  <si>
    <t>P295220</t>
  </si>
  <si>
    <t>Comp. Computersystemen</t>
  </si>
  <si>
    <t>P295210</t>
  </si>
  <si>
    <t>INF Informatica Algemeen</t>
  </si>
  <si>
    <t>P295200</t>
  </si>
  <si>
    <t>EG Environm. Geography</t>
  </si>
  <si>
    <t>P294890</t>
  </si>
  <si>
    <t>EPA Environmental PA</t>
  </si>
  <si>
    <t>P294860</t>
  </si>
  <si>
    <t>N&amp;S algemeen</t>
  </si>
  <si>
    <t>P294600</t>
  </si>
  <si>
    <t>Wiskunde Algemeen</t>
  </si>
  <si>
    <t>P294400</t>
  </si>
  <si>
    <t>MTB Methodologie en TB</t>
  </si>
  <si>
    <t>P294360</t>
  </si>
  <si>
    <t>AGW Gezondheidswet. Alg.</t>
  </si>
  <si>
    <t>P294300</t>
  </si>
  <si>
    <t>GEG Geologie &amp; geochem.</t>
  </si>
  <si>
    <t>P294230</t>
  </si>
  <si>
    <t>AAW Aardwetenschap alg.</t>
  </si>
  <si>
    <t>P294200</t>
  </si>
  <si>
    <t>Som van FTE</t>
  </si>
  <si>
    <t>Som van Bedrag</t>
  </si>
  <si>
    <t>Afdeling</t>
  </si>
  <si>
    <t xml:space="preserve">    3001999</t>
  </si>
  <si>
    <t>S&amp;F Scheik. alg.</t>
  </si>
  <si>
    <t xml:space="preserve">    3001958</t>
  </si>
  <si>
    <t>MTB Method. en TB</t>
  </si>
  <si>
    <t xml:space="preserve">    02032053</t>
  </si>
  <si>
    <t>WIS GS01/OV</t>
  </si>
  <si>
    <t xml:space="preserve">    02031016</t>
  </si>
  <si>
    <t xml:space="preserve">    02030952</t>
  </si>
  <si>
    <t>MCN Neurobiologie</t>
  </si>
  <si>
    <t xml:space="preserve">    3014316</t>
  </si>
  <si>
    <t>G&amp;G Geologie &amp; chem.</t>
  </si>
  <si>
    <t xml:space="preserve">    3007477</t>
  </si>
  <si>
    <t>AAW Aardwetensch. Alg.</t>
  </si>
  <si>
    <t xml:space="preserve">    3003254</t>
  </si>
  <si>
    <t xml:space="preserve">    3006962</t>
  </si>
  <si>
    <t xml:space="preserve">    3008998</t>
  </si>
  <si>
    <t xml:space="preserve">    3001088</t>
  </si>
  <si>
    <t xml:space="preserve">    70014652</t>
  </si>
  <si>
    <t xml:space="preserve">    3003753</t>
  </si>
  <si>
    <t xml:space="preserve">    80017214</t>
  </si>
  <si>
    <t xml:space="preserve">    3010396</t>
  </si>
  <si>
    <t>Softw./Sust. Software &amp; Sust.</t>
  </si>
  <si>
    <t xml:space="preserve">    3003048</t>
  </si>
  <si>
    <t xml:space="preserve">    3001538</t>
  </si>
  <si>
    <t xml:space="preserve">    3001095</t>
  </si>
  <si>
    <t xml:space="preserve">    3004687</t>
  </si>
  <si>
    <t xml:space="preserve">    3014422</t>
  </si>
  <si>
    <t>INF Algemeen</t>
  </si>
  <si>
    <t xml:space="preserve">    3009572</t>
  </si>
  <si>
    <t>Neurow. Neurowetenschap alg.</t>
  </si>
  <si>
    <t xml:space="preserve">    3004619</t>
  </si>
  <si>
    <t xml:space="preserve">    3004492</t>
  </si>
  <si>
    <t xml:space="preserve">    02033199</t>
  </si>
  <si>
    <t xml:space="preserve">    02033158</t>
  </si>
  <si>
    <t xml:space="preserve">    3005128</t>
  </si>
  <si>
    <t xml:space="preserve">    3004946</t>
  </si>
  <si>
    <t xml:space="preserve">    70013902</t>
  </si>
  <si>
    <t>KI Kunstm. Intell.</t>
  </si>
  <si>
    <t xml:space="preserve">    3008967</t>
  </si>
  <si>
    <t xml:space="preserve">    3009808</t>
  </si>
  <si>
    <t xml:space="preserve">    3009466</t>
  </si>
  <si>
    <t xml:space="preserve">    3013599</t>
  </si>
  <si>
    <t xml:space="preserve">    02033150</t>
  </si>
  <si>
    <t xml:space="preserve">    3003760</t>
  </si>
  <si>
    <t xml:space="preserve">    02032606</t>
  </si>
  <si>
    <t>EG Environm. Geogr.</t>
  </si>
  <si>
    <t xml:space="preserve">    3002224</t>
  </si>
  <si>
    <t xml:space="preserve">    3002190</t>
  </si>
  <si>
    <t xml:space="preserve">    3012137</t>
  </si>
  <si>
    <t>Totaal</t>
  </si>
  <si>
    <t>FTE</t>
  </si>
  <si>
    <t>Bedrag</t>
  </si>
  <si>
    <t>Profit Center</t>
  </si>
  <si>
    <t>Kostendrager</t>
  </si>
  <si>
    <t>Personeelsnummer</t>
  </si>
  <si>
    <t>WP of OBP</t>
  </si>
  <si>
    <t>UFO profiel</t>
  </si>
  <si>
    <t>Loonkpl</t>
  </si>
  <si>
    <t>MEASURES</t>
  </si>
  <si>
    <t>Schaaltrede</t>
  </si>
  <si>
    <t>Ontv. Profit Center</t>
  </si>
  <si>
    <t>Geldstroom</t>
  </si>
  <si>
    <t>Ontv. Kostendrager</t>
  </si>
  <si>
    <t>2024</t>
  </si>
  <si>
    <t>Jan (2024)</t>
  </si>
  <si>
    <t>Feb (2024)</t>
  </si>
  <si>
    <t>Mar (2024)</t>
  </si>
  <si>
    <t>Apr (2024)</t>
  </si>
  <si>
    <t>May (2024)</t>
  </si>
  <si>
    <t>Jun (2024)</t>
  </si>
  <si>
    <t>Jul (2024)</t>
  </si>
  <si>
    <t>Aug (2024)</t>
  </si>
  <si>
    <t>Sep (2024)</t>
  </si>
  <si>
    <t>Oct (2024)</t>
  </si>
  <si>
    <t>Nov (2024)</t>
  </si>
  <si>
    <t>Dec (2024)</t>
  </si>
  <si>
    <t>Inventarisatie</t>
  </si>
  <si>
    <t>WP</t>
  </si>
  <si>
    <t>Docent 4</t>
  </si>
  <si>
    <t>294200 AAW Aardwetensch. Alg.</t>
  </si>
  <si>
    <t xml:space="preserve">Doorbelaste kosten </t>
  </si>
  <si>
    <t>Ongewijzigd</t>
  </si>
  <si>
    <t>P290100 Beta Algemeen</t>
  </si>
  <si>
    <t>1GS</t>
  </si>
  <si>
    <t>H/290100.301</t>
  </si>
  <si>
    <t>SVM: Judo aanstellingen</t>
  </si>
  <si>
    <t>Universitair docent 2</t>
  </si>
  <si>
    <t>295800 S&amp;F Scheik. alg.</t>
  </si>
  <si>
    <t>H/290100.306</t>
  </si>
  <si>
    <t>SVM: Opl en mat kosten judo's 6a</t>
  </si>
  <si>
    <t>Promovendus</t>
  </si>
  <si>
    <t>294400 WIS GS01/OV</t>
  </si>
  <si>
    <t>295400 Athena Instituut</t>
  </si>
  <si>
    <t>295600 Neurow. Neurowetenschap alg.</t>
  </si>
  <si>
    <t>294800 IVM algemeen</t>
  </si>
  <si>
    <t>294360 MTB Method. en TB</t>
  </si>
  <si>
    <t>297530 A-LIFE EH&amp;T</t>
  </si>
  <si>
    <t>294860 EPA Environmental PA</t>
  </si>
  <si>
    <t>294600 N&amp;S algemeen</t>
  </si>
  <si>
    <t>295230 KI Kunstm. Intell.</t>
  </si>
  <si>
    <t>P291100 Studievoorschotgeld</t>
  </si>
  <si>
    <t>H/291100.192</t>
  </si>
  <si>
    <t>OBP</t>
  </si>
  <si>
    <t>Student-assistent</t>
  </si>
  <si>
    <t>294690 BFMB</t>
  </si>
  <si>
    <t>295210 Comp. Computersystemen</t>
  </si>
  <si>
    <t>295630 MCN Neurobiologie</t>
  </si>
  <si>
    <t>294890 EG Environm. Geogr.</t>
  </si>
  <si>
    <t>295220 Softw./Sust. Software &amp; Sust.</t>
  </si>
  <si>
    <t>Stagecoördinator 2</t>
  </si>
  <si>
    <t>297550 A-LIFE SB</t>
  </si>
  <si>
    <t>297540 A-LIFE MM</t>
  </si>
  <si>
    <t>297520 A-LIFE E&amp;E</t>
  </si>
  <si>
    <t>294230 G&amp;G Geologie &amp; chem.</t>
  </si>
  <si>
    <t>294300 AGW Gezondheidswet. Alg.</t>
  </si>
  <si>
    <t>295270 INF OW</t>
  </si>
  <si>
    <t>295200 INF Algemeen</t>
  </si>
  <si>
    <t>297500 A-LIFE algemeen</t>
  </si>
  <si>
    <t>Gegevens voor Som van 2024</t>
  </si>
  <si>
    <t xml:space="preserve">Medewerker nr. </t>
  </si>
  <si>
    <t xml:space="preserve">3000313 </t>
  </si>
  <si>
    <t xml:space="preserve">3011282 </t>
  </si>
  <si>
    <t xml:space="preserve">3014257 </t>
  </si>
  <si>
    <t xml:space="preserve">3003563 </t>
  </si>
  <si>
    <t xml:space="preserve">3005613 </t>
  </si>
  <si>
    <t xml:space="preserve">3005594 </t>
  </si>
  <si>
    <t xml:space="preserve">3000875 </t>
  </si>
  <si>
    <t xml:space="preserve">3002503 </t>
  </si>
  <si>
    <t xml:space="preserve">3005496 </t>
  </si>
  <si>
    <t xml:space="preserve">3005577 </t>
  </si>
  <si>
    <t xml:space="preserve">3011132 </t>
  </si>
  <si>
    <t xml:space="preserve">3014409 </t>
  </si>
  <si>
    <t xml:space="preserve">3014410 </t>
  </si>
  <si>
    <t xml:space="preserve">3014675 </t>
  </si>
  <si>
    <t xml:space="preserve">3013874 </t>
  </si>
  <si>
    <t>02030952</t>
  </si>
  <si>
    <t xml:space="preserve">3010300 </t>
  </si>
  <si>
    <t xml:space="preserve">3000347 </t>
  </si>
  <si>
    <t xml:space="preserve">3004732 </t>
  </si>
  <si>
    <t>80017214</t>
  </si>
  <si>
    <t xml:space="preserve">3015199 </t>
  </si>
  <si>
    <t xml:space="preserve">3000559 </t>
  </si>
  <si>
    <t xml:space="preserve">3003953 </t>
  </si>
  <si>
    <t>02029763</t>
  </si>
  <si>
    <t xml:space="preserve">3014316 </t>
  </si>
  <si>
    <t>02019930</t>
  </si>
  <si>
    <t xml:space="preserve">3004946 </t>
  </si>
  <si>
    <t xml:space="preserve">3011278 </t>
  </si>
  <si>
    <t xml:space="preserve">3005027 </t>
  </si>
  <si>
    <t xml:space="preserve">3001635 </t>
  </si>
  <si>
    <t xml:space="preserve">3007704 </t>
  </si>
  <si>
    <t>02027797</t>
  </si>
  <si>
    <t xml:space="preserve">3001958 </t>
  </si>
  <si>
    <t xml:space="preserve">3004083 </t>
  </si>
  <si>
    <t xml:space="preserve">3007708 </t>
  </si>
  <si>
    <t xml:space="preserve">3002051 </t>
  </si>
  <si>
    <t>02032053</t>
  </si>
  <si>
    <t xml:space="preserve">3014422 </t>
  </si>
  <si>
    <t xml:space="preserve">3004972 </t>
  </si>
  <si>
    <t xml:space="preserve">3012137 </t>
  </si>
  <si>
    <t xml:space="preserve">3004622 </t>
  </si>
  <si>
    <t>02031722</t>
  </si>
  <si>
    <t xml:space="preserve">3007739 </t>
  </si>
  <si>
    <t>02032205</t>
  </si>
  <si>
    <t>70014652</t>
  </si>
  <si>
    <t>02032038</t>
  </si>
  <si>
    <t>02033150</t>
  </si>
  <si>
    <t xml:space="preserve">3001095 </t>
  </si>
  <si>
    <t>02031675</t>
  </si>
  <si>
    <t xml:space="preserve">3010319 </t>
  </si>
  <si>
    <t xml:space="preserve">3006962 </t>
  </si>
  <si>
    <t xml:space="preserve">3001088 </t>
  </si>
  <si>
    <t xml:space="preserve">3002224 </t>
  </si>
  <si>
    <t xml:space="preserve">3001999 </t>
  </si>
  <si>
    <t>02033151</t>
  </si>
  <si>
    <t xml:space="preserve">3003254 </t>
  </si>
  <si>
    <t xml:space="preserve">3007477 </t>
  </si>
  <si>
    <t xml:space="preserve">3005013 </t>
  </si>
  <si>
    <t xml:space="preserve">3002190 </t>
  </si>
  <si>
    <t xml:space="preserve">3004589 </t>
  </si>
  <si>
    <t xml:space="preserve">3008998 </t>
  </si>
  <si>
    <t xml:space="preserve">3001538 </t>
  </si>
  <si>
    <t xml:space="preserve">3003753 </t>
  </si>
  <si>
    <t xml:space="preserve">3010396 </t>
  </si>
  <si>
    <t>02032606</t>
  </si>
  <si>
    <t xml:space="preserve">3004687 </t>
  </si>
  <si>
    <t>02031016</t>
  </si>
  <si>
    <t>02033199</t>
  </si>
  <si>
    <t>02033158</t>
  </si>
  <si>
    <t xml:space="preserve">3000303 </t>
  </si>
  <si>
    <t>02033265</t>
  </si>
  <si>
    <t xml:space="preserve">3004619 </t>
  </si>
  <si>
    <t xml:space="preserve">3005128 </t>
  </si>
  <si>
    <t xml:space="preserve">3003760 </t>
  </si>
  <si>
    <t xml:space="preserve">3003048 </t>
  </si>
  <si>
    <t xml:space="preserve">3009572 </t>
  </si>
  <si>
    <t xml:space="preserve">3008967 </t>
  </si>
  <si>
    <t xml:space="preserve">3009466 </t>
  </si>
  <si>
    <t>70013902</t>
  </si>
  <si>
    <t xml:space="preserve">3009808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</si>
</sst>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&quot;€&quot;\ #,##0"/>
    <numFmt numFmtId="165" formatCode="&quot;€&quot;\ #,##0.00"/>
    <numFmt numFmtId="166" formatCode="0.0"/>
    <numFmt numFmtId="168" formatCode="_ &quot;€&quot;\ * #,##0_ ;_ &quot;€&quot;\ * \-#,##0_ ;_ &quot;€&quot;\ * &quot;-&quot;??_ ;_ @_ "/>
  </numFmts>
  <fonts count="11" x14ac:knownFonts="1">
    <font>
      <sz val="12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b/>
      <i/>
      <sz val="10"/>
      <color rgb="FF000000"/>
      <name val="Arial"/>
      <family val="2"/>
    </font>
    <font>
      <sz val="12"/>
      <color rgb="FF9C0006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6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7">
    <xf numFmtId="0" fontId="0" fillId="0" borderId="0"/>
    <xf numFmtId="0" fontId="3" fillId="0" borderId="0"/>
    <xf numFmtId="0" fontId="4" fillId="3" borderId="1" applyNumberFormat="0" applyFont="0" applyAlignment="0" applyProtection="0"/>
    <xf numFmtId="43" fontId="4" fillId="0" borderId="0" applyFont="0" applyFill="0" applyBorder="0" applyAlignment="0" applyProtection="0"/>
    <xf numFmtId="0" fontId="6" fillId="2" borderId="0" applyNumberFormat="0" applyBorder="0" applyAlignment="0" applyProtection="0"/>
    <xf numFmtId="44" fontId="7" fillId="0" borderId="0" applyFont="0" applyFill="0" applyBorder="0" applyAlignment="0" applyProtection="0"/>
    <xf numFmtId="0" fontId="1" fillId="0" borderId="0"/>
  </cellStyleXfs>
  <cellXfs count="28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pivotButton="1"/>
    <xf numFmtId="44" fontId="0" fillId="0" borderId="0" xfId="0" applyNumberFormat="1"/>
    <xf numFmtId="0" fontId="1" fillId="0" borderId="0" xfId="6"/>
    <xf numFmtId="0" fontId="1" fillId="0" borderId="0" xfId="6" applyAlignment="1">
      <alignment horizontal="left"/>
    </xf>
    <xf numFmtId="2" fontId="1" fillId="0" borderId="0" xfId="6" applyNumberFormat="1"/>
    <xf numFmtId="49" fontId="1" fillId="0" borderId="0" xfId="6" applyNumberFormat="1"/>
    <xf numFmtId="165" fontId="1" fillId="0" borderId="0" xfId="6" applyNumberFormat="1"/>
    <xf numFmtId="166" fontId="1" fillId="0" borderId="0" xfId="6" applyNumberFormat="1"/>
    <xf numFmtId="164" fontId="1" fillId="0" borderId="0" xfId="6" applyNumberFormat="1"/>
    <xf numFmtId="0" fontId="3" fillId="0" borderId="0" xfId="6" applyFont="1" applyAlignment="1">
      <alignment horizontal="left" vertical="top" wrapText="1"/>
    </xf>
    <xf numFmtId="0" fontId="3" fillId="0" borderId="0" xfId="6" applyFont="1" applyAlignment="1">
      <alignment horizontal="left" vertical="top"/>
    </xf>
    <xf numFmtId="2" fontId="3" fillId="0" borderId="0" xfId="6" applyNumberFormat="1" applyFont="1" applyAlignment="1">
      <alignment horizontal="left" vertical="top" wrapText="1"/>
    </xf>
    <xf numFmtId="0" fontId="8" fillId="5" borderId="0" xfId="6" applyFont="1" applyFill="1"/>
    <xf numFmtId="0" fontId="5" fillId="5" borderId="0" xfId="6" applyFont="1" applyFill="1" applyAlignment="1">
      <alignment horizontal="left" vertical="top" wrapText="1"/>
    </xf>
    <xf numFmtId="0" fontId="1" fillId="0" borderId="0" xfId="6" applyAlignment="1">
      <alignment horizontal="right"/>
    </xf>
    <xf numFmtId="0" fontId="9" fillId="0" borderId="0" xfId="6" applyFont="1"/>
    <xf numFmtId="44" fontId="2" fillId="4" borderId="3" xfId="0" applyNumberFormat="1" applyFont="1" applyFill="1" applyBorder="1"/>
    <xf numFmtId="0" fontId="0" fillId="0" borderId="0" xfId="0" applyAlignment="1">
      <alignment horizontal="center"/>
    </xf>
    <xf numFmtId="0" fontId="2" fillId="4" borderId="2" xfId="0" applyFont="1" applyFill="1" applyBorder="1" applyAlignment="1">
      <alignment horizontal="center"/>
    </xf>
    <xf numFmtId="168" fontId="0" fillId="0" borderId="0" xfId="5" applyNumberFormat="1" applyFont="1"/>
    <xf numFmtId="168" fontId="0" fillId="0" borderId="0" xfId="0" applyNumberFormat="1"/>
    <xf numFmtId="0" fontId="2" fillId="0" borderId="0" xfId="0" applyFont="1"/>
    <xf numFmtId="4" fontId="0" fillId="0" borderId="0" xfId="0" applyNumberFormat="1"/>
    <xf numFmtId="3" fontId="0" fillId="0" borderId="0" xfId="0" applyNumberFormat="1"/>
    <xf numFmtId="0" fontId="2" fillId="5" borderId="0" xfId="0" applyFont="1" applyFill="1"/>
  </cellXfs>
  <cellStyles count="7">
    <cellStyle name="Komma 2" xfId="3" xr:uid="{77782561-E0C2-4B4D-81BF-F79FAFDB799E}"/>
    <cellStyle name="Notitie 2" xfId="2" xr:uid="{4DE131BC-08D9-4DBD-B152-BBB91C9B7262}"/>
    <cellStyle name="Ongeldig 2" xfId="4" xr:uid="{D2024CF3-7EAD-4660-A4D1-9E1396661BB7}"/>
    <cellStyle name="Standaard" xfId="0" builtinId="0"/>
    <cellStyle name="Standaard 2" xfId="1" xr:uid="{F9D984CF-DEC5-4AA7-BB01-03C983A5D842}"/>
    <cellStyle name="Standaard 3" xfId="6" xr:uid="{49D85803-E15E-4FBE-B42F-7987FD9DFD18}"/>
    <cellStyle name="Valuta" xfId="5" builtinId="4"/>
  </cellStyles>
  <dxfs count="7">
    <dxf>
      <numFmt numFmtId="34" formatCode="_ &quot;€&quot;\ * #,##0.00_ ;_ &quot;€&quot;\ * \-#,##0.00_ ;_ &quot;€&quot;\ * &quot;-&quot;??_ ;_ @_ "/>
    </dxf>
    <dxf>
      <numFmt numFmtId="34" formatCode="_ &quot;€&quot;\ * #,##0.00_ ;_ &quot;€&quot;\ * \-#,##0.00_ ;_ &quot;€&quot;\ * &quot;-&quot;??_ ;_ @_ "/>
    </dxf>
    <dxf>
      <numFmt numFmtId="0" formatCode="General"/>
    </dxf>
    <dxf>
      <numFmt numFmtId="34" formatCode="_ &quot;€&quot;\ * #,##0.00_ ;_ &quot;€&quot;\ * \-#,##0.00_ ;_ &quot;€&quot;\ * &quot;-&quot;??_ ;_ @_ "/>
    </dxf>
    <dxf>
      <alignment horizontal="center"/>
    </dxf>
    <dxf>
      <numFmt numFmtId="34" formatCode="_ &quot;€&quot;\ * #,##0.00_ ;_ &quot;€&quot;\ * \-#,##0.00_ ;_ &quot;€&quot;\ * &quot;-&quot;??_ ;_ @_ "/>
    </dxf>
    <dxf>
      <numFmt numFmtId="168" formatCode="_ &quot;€&quot;\ * #,##0_ ;_ &quot;€&quot;\ * \-#,##0_ ;_ &quot;€&quot;\ * &quot;-&quot;??_ ;_ @_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4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pivotCacheDefinition" Target="pivotCache/pivotCacheDefinition3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2.xml"/><Relationship Id="rId14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2" Type="http://schemas.microsoft.com/office/2006/relationships/xlExternalLinkPath/xlPathMissing" Target="Specificatie%20onderlegger%20Judo.xlsx" TargetMode="External"/><Relationship Id="rId1" Type="http://schemas.openxmlformats.org/officeDocument/2006/relationships/pivotCacheRecords" Target="pivotCacheRecords3.xml"/></Relationships>
</file>

<file path=xl/pivotCache/_rels/pivotCacheDefinition4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4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üçük, Y. (Yunus)" refreshedDate="45701.565590046295" createdVersion="8" refreshedVersion="8" minRefreshableVersion="3" recordCount="83" xr:uid="{44C4C5C2-37D4-40E1-B8C5-6EB3964ABA43}">
  <cacheSource type="worksheet">
    <worksheetSource name="Tabel1"/>
  </cacheSource>
  <cacheFields count="25">
    <cacheField name="Medewerker" numFmtId="0">
      <sharedItems count="80">
        <s v="3000313 Bülent Ündes"/>
        <s v="3011282 Camille Soson Texereau"/>
        <s v="3014257 Andréa Tijhuis"/>
        <s v="3003563 Anniek Verstegen"/>
        <s v="3005613 Britt de Heer"/>
        <s v="3005594 Leon Braacx"/>
        <s v="3000875 Lena Bleekemolen"/>
        <s v="3002503 Hayo Smit"/>
        <s v="3005496 Noor Pothof"/>
        <s v="3005577 Julia Ouwerkerk"/>
        <s v="3011132 Floren Sweer"/>
        <s v="3014409 Junior Reitzema"/>
        <s v="3014410 Sigrid Mooijman"/>
        <s v="3014675 Karlijn Lugtenberg"/>
        <s v="3004732 Carolien de Visser"/>
        <s v="3013874 Marike van Baalen"/>
        <s v="02030952 Ronen Brilleslijper"/>
        <s v="3000347 Johannes Volp"/>
        <s v="3000559 Meike van den Beuken"/>
        <s v="3010300 Hayley Chung"/>
        <s v="80017214 Matteo Amestoy"/>
        <s v="3015199 Marnick van Willigen"/>
        <s v="02032606 Charlotte Rappel"/>
        <s v="3004946 Viktoria Chubar"/>
        <s v="3003953 Lisanne Preusting"/>
        <s v="02029763 Tanya Bruckner"/>
        <s v="3014316 Jorine Geertsema"/>
        <s v="02019930 DJ Scholten"/>
        <s v="3010396 Lars Ruijsch"/>
        <s v="3011278 Valeria Turina"/>
        <s v="3005027 Marc Corstanje"/>
        <s v="3002190 Eric Sandin Vidal"/>
        <s v="3001635 Iraklis Vretzakis"/>
        <s v="02031016 Michael Jung"/>
        <s v="3007704 Anne Kerkhoven"/>
        <s v="02027797 Jeroen van Kasteren"/>
        <s v="3001958 Jaap Harteveld"/>
        <s v="3004083 Mark van den Bergh"/>
        <s v="3007708 Huan Wang"/>
        <s v="3002051 Nicolas Martin"/>
        <s v="02031675 Sarah Roche"/>
        <s v="02032053 Rosalie Bakker"/>
        <s v="3004972 Jenna Pfeifer"/>
        <s v="3012137 Guusje van Schaick"/>
        <s v="3004622 Sathyanarayanan Nagasundaram"/>
        <s v="02031722 Ana Clara Cassanti"/>
        <s v="3007739 Lisanne Bergsma"/>
        <s v="02032205 Joyce de Boer"/>
        <s v="70014652 Jingjing Ge"/>
        <s v="02032038 Simone Kersten"/>
        <s v="02033150 Annelies Vlaar"/>
        <s v="3001095 Koen Wessels"/>
        <s v="3010319 Tayeba Seddiqi"/>
        <s v="3006962 Marina Bool"/>
        <s v="3000303 Jip Gudden"/>
        <s v="3001088 Mohamed Ayaou"/>
        <s v="3002224 Adna Steinmann"/>
        <s v="3001999 Sana Mulay"/>
        <s v="02033151 Stephanie Heikamp"/>
        <s v="3003254 Maan Verburg"/>
        <s v="3007477 Mats Riet"/>
        <s v="3005013 Marrit Bouma"/>
        <s v="3008998 Lieuwe Rekker"/>
        <s v="3001538 Joshua Kenyon"/>
        <s v="3003753 Fanny Beekman"/>
        <s v="3004687 Jesper Ruiter"/>
        <s v="02033199 Corinne DeVault"/>
        <s v="02033158 Sara Palacin i Bonson"/>
        <s v="3004619 Jiawei Yu"/>
        <s v="3005128 Karilyn Mujica Gastelbondo"/>
        <s v="3003760 Seth van Heeringen"/>
        <s v="3003048 Abhishek Subramanian Iyer"/>
        <s v="3009572 Josemari Urtasun Elizari"/>
        <s v="3008967 Bob Borsboom"/>
        <s v="3009466 Gustavo Stolf Jeuken"/>
        <s v="70013902 Nimat Ullah"/>
        <s v="3009808 Zubaria Inayat"/>
        <s v="Gwenn van den Brink"/>
        <s v="Leanne Schaper"/>
        <s v="Banno Postma"/>
      </sharedItems>
    </cacheField>
    <cacheField name="WP of OBP" numFmtId="0">
      <sharedItems containsBlank="1"/>
    </cacheField>
    <cacheField name="UFO profiel" numFmtId="0">
      <sharedItems containsBlank="1"/>
    </cacheField>
    <cacheField name="Loonkpl" numFmtId="0">
      <sharedItems/>
    </cacheField>
    <cacheField name="Afdeling" numFmtId="0">
      <sharedItems count="10">
        <s v="Informatica"/>
        <s v="Athena"/>
        <s v="Scheikunde &amp; Farmeceutische Wetenschappe"/>
        <s v="Natuur- en Sterrenkunde"/>
        <s v="A-Life"/>
        <s v="Wiskunde"/>
        <s v="Gezondheidswetenschappen"/>
        <s v="Instituur voor Milieuvraagstukken"/>
        <s v="Neurowetenschappen"/>
        <s v="Aardwetenschappen"/>
      </sharedItems>
    </cacheField>
    <cacheField name="MEASURES" numFmtId="0">
      <sharedItems containsBlank="1"/>
    </cacheField>
    <cacheField name="Schaaltrede" numFmtId="0">
      <sharedItems containsBlank="1"/>
    </cacheField>
    <cacheField name="Ontv. Profit Center" numFmtId="0">
      <sharedItems containsBlank="1"/>
    </cacheField>
    <cacheField name="Geldstroom" numFmtId="0">
      <sharedItems containsBlank="1"/>
    </cacheField>
    <cacheField name="Ontv. Kostendrager" numFmtId="0">
      <sharedItems containsBlank="1"/>
    </cacheField>
    <cacheField name="Omschrijving" numFmtId="0">
      <sharedItems containsBlank="1"/>
    </cacheField>
    <cacheField name="2024" numFmtId="0">
      <sharedItems containsSemiMixedTypes="0" containsString="0" containsNumber="1" minValue="-37961.81" maxValue="116918.55"/>
    </cacheField>
    <cacheField name="Jan (2024)" numFmtId="0">
      <sharedItems containsString="0" containsBlank="1" containsNumber="1" minValue="1483.21" maxValue="6673.55"/>
    </cacheField>
    <cacheField name="Feb (2024)" numFmtId="0">
      <sharedItems containsString="0" containsBlank="1" containsNumber="1" minValue="412.99" maxValue="11878.35"/>
    </cacheField>
    <cacheField name="Mar (2024)" numFmtId="0">
      <sharedItems containsString="0" containsBlank="1" containsNumber="1" minValue="-37961.81" maxValue="8434.51"/>
    </cacheField>
    <cacheField name="Apr (2024)" numFmtId="0">
      <sharedItems containsString="0" containsBlank="1" containsNumber="1" minValue="-4361.63" maxValue="20230.28"/>
    </cacheField>
    <cacheField name="May (2024)" numFmtId="0">
      <sharedItems containsString="0" containsBlank="1" containsNumber="1" minValue="412.99" maxValue="70206.960000000006"/>
    </cacheField>
    <cacheField name="Jun (2024)" numFmtId="0">
      <sharedItems containsString="0" containsBlank="1" containsNumber="1" minValue="412.99" maxValue="9147.64"/>
    </cacheField>
    <cacheField name="Jul (2024)" numFmtId="0">
      <sharedItems containsString="0" containsBlank="1" containsNumber="1" minValue="566.66" maxValue="15247.43"/>
    </cacheField>
    <cacheField name="Aug (2024)" numFmtId="0">
      <sharedItems containsString="0" containsBlank="1" containsNumber="1" minValue="0" maxValue="6503.48"/>
    </cacheField>
    <cacheField name="Sep (2024)" numFmtId="0">
      <sharedItems containsString="0" containsBlank="1" containsNumber="1" minValue="559.52" maxValue="10610.59"/>
    </cacheField>
    <cacheField name="Oct (2024)" numFmtId="0">
      <sharedItems containsString="0" containsBlank="1" containsNumber="1" minValue="418.33" maxValue="13471.22"/>
    </cacheField>
    <cacheField name="Nov (2024)" numFmtId="0">
      <sharedItems containsString="0" containsBlank="1" containsNumber="1" minValue="-9186.24" maxValue="6728.66"/>
    </cacheField>
    <cacheField name="Dec (2024)" numFmtId="0">
      <sharedItems containsString="0" containsBlank="1" containsNumber="1" minValue="-2796.57" maxValue="77983"/>
    </cacheField>
    <cacheField name="Inventarisatie" numFmtId="0">
      <sharedItems containsString="0" containsBlank="1" containsNumber="1" minValue="0" maxValue="71010.4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üçük, Y. (Yunus)" refreshedDate="45706.770630555555" createdVersion="8" refreshedVersion="8" minRefreshableVersion="3" recordCount="35" xr:uid="{B3D8D460-592F-4D46-A984-19B84220B563}">
  <cacheSource type="worksheet">
    <worksheetSource ref="A4:K39" sheet="Budget data"/>
  </cacheSource>
  <cacheFields count="11">
    <cacheField name="budget" numFmtId="0">
      <sharedItems count="10">
        <s v="Aardwetenschappen"/>
        <s v="A-Life"/>
        <s v="Athena"/>
        <s v="Gezondheidswetenschappen"/>
        <s v="Informatica"/>
        <s v="Instituur voor Milieuvraagstukken"/>
        <s v="Natuur- en Sterrenkunde"/>
        <s v="Neurowetenschappen"/>
        <s v="Scheikunde &amp; Farmeceutische Wetenschappe"/>
        <s v="Wiskunde"/>
      </sharedItems>
    </cacheField>
    <cacheField name="opleiding" numFmtId="49">
      <sharedItems count="35">
        <s v="B Aardwetenschappen"/>
        <s v="M Earth Sciences"/>
        <s v="M Biomolecular Sciences"/>
        <s v="B Biologie"/>
        <s v="B Gezondheid en Leven"/>
        <s v="M Ecology and Evolution"/>
        <s v="M Biomedical Sciences"/>
        <s v="M Global Health (research)"/>
        <s v="M Management, Policy Analysis and Entrepreneurship in the Health and Life Sciences"/>
        <s v="B Gezondheidswetenschappen"/>
        <s v="M Health Sciences"/>
        <s v="Aftrek voor judo scheikunde"/>
        <s v="M Artificial Intelligence"/>
        <s v="M Bioinformatics and Systems Biology (joint degree)"/>
        <s v="B Artificial Intelligence"/>
        <s v="B Computer Science"/>
        <s v="M Computer Science (joint degree)"/>
        <s v="M Computer Security"/>
        <s v="M Information Sciences"/>
        <s v="B Aarde, Economie en Duurzaamheid"/>
        <s v="M Environment and Resource Management"/>
        <s v="M Hydrology"/>
        <s v="M Biomedical Technology and Physics"/>
        <s v="B Medische Natuurwetenschappen"/>
        <s v="B Science, Business &amp; Innovation"/>
        <s v="M Science, Business and Innovation"/>
        <s v="B Biomedical Sciences"/>
        <s v="M Neurosciences (research)"/>
        <s v="M Drug Discovery and Safety"/>
        <s v="B Farmaceutische Wetenschappen"/>
        <s v="B Scheikunde (joint degree)"/>
        <s v="M Business Analytics"/>
        <s v="B Business Analytics"/>
        <s v="B Mathematics"/>
        <s v="M Mathematics"/>
      </sharedItems>
    </cacheField>
    <cacheField name="penvoerende afdeling" numFmtId="0">
      <sharedItems containsBlank="1"/>
    </cacheField>
    <cacheField name="afd OD" numFmtId="0">
      <sharedItems containsBlank="1" count="13">
        <s v="AAW"/>
        <s v="A-life"/>
        <s v="Athena"/>
        <s v="AGW"/>
        <m/>
        <s v="INF"/>
        <s v="IVM"/>
        <s v="N&amp;S"/>
        <s v="extern-AUMC"/>
        <s v="Neuro"/>
        <s v="S&amp;F"/>
        <s v="extern-UvA FNWI"/>
        <s v="WIS"/>
      </sharedItems>
    </cacheField>
    <cacheField name="opm." numFmtId="49">
      <sharedItems containsBlank="1"/>
    </cacheField>
    <cacheField name="budget 2024" numFmtId="0">
      <sharedItems containsSemiMixedTypes="0" containsString="0" containsNumber="1" minValue="-23220" maxValue="432783.42974922713"/>
    </cacheField>
    <cacheField name="fte's voltijd 2024" numFmtId="0">
      <sharedItems containsSemiMixedTypes="0" containsString="0" containsNumber="1" minValue="0.23012020164092897" maxValue="6.7098206162670877"/>
    </cacheField>
    <cacheField name="budget 2025" numFmtId="0">
      <sharedItems containsString="0" containsBlank="1" containsNumber="1" minValue="12986.811481768817" maxValue="343626.8425135765" count="34">
        <n v="45349.107835531431"/>
        <n v="51633.048875096989"/>
        <n v="28591.931730023276"/>
        <n v="44197.051978277741"/>
        <n v="213863.46004654773"/>
        <n v="20527.540729247481"/>
        <n v="46501.163692785114"/>
        <n v="23983.708301008537"/>
        <n v="72474.786656322744"/>
        <n v="165477.11404189296"/>
        <n v="75302.560124127238"/>
        <m/>
        <n v="129658.6501163693"/>
        <n v="67552.36617532972"/>
        <n v="255756.40031031813"/>
        <n v="343626.8425135765"/>
        <n v="137094.64701318854"/>
        <n v="12986.811481768817"/>
        <n v="21679.596586501168"/>
        <n v="68809.154383242829"/>
        <n v="55612.878200155166"/>
        <n v="22412.723041117148"/>
        <n v="23041.117145073702"/>
        <n v="84623.739332816156"/>
        <n v="66923.972071373166"/>
        <n v="26497.284716834758"/>
        <n v="198886.73390224983"/>
        <n v="42940.263770364632"/>
        <n v="47443.754848719946"/>
        <n v="98029.480217222677"/>
        <n v="51842.513576415833"/>
        <n v="78235.065942591173"/>
        <n v="65143.522110162929"/>
        <n v="13301.008533747094"/>
      </sharedItems>
    </cacheField>
    <cacheField name="fte's voltijd 2025" numFmtId="0">
      <sharedItems containsString="0" containsBlank="1" containsNumber="1" minValue="0.17669131267712676" maxValue="4.675195136239136"/>
    </cacheField>
    <cacheField name="Omschrijving" numFmtId="0">
      <sharedItems containsBlank="1" count="68">
        <s v="B AARD SVM Junior docenten"/>
        <s v="M ES SVM Junior docenten"/>
        <s v="M BMOL SVM Junior docenten"/>
        <s v="B BIO SVM Junior docenten"/>
        <s v="B G&amp;L SVM Junior docenten"/>
        <s v="M ECOL SVM Junior docenten"/>
        <s v="M BMED SVM Junior docenten"/>
        <s v="M GH SVM Junior docenten"/>
        <s v="M MPA SVM Junior docenten"/>
        <s v="B GZW SVM Junior docenten"/>
        <s v="M HS SVM Junior docenten"/>
        <m/>
        <s v="M AI SVM Junior docenten"/>
        <s v="M BSB_JD SVM Junior docenten"/>
        <s v="B AI SVM Junior docenten"/>
        <s v="B CS SVM Junior docenten"/>
        <s v="M CPS SVM Junior docenten"/>
        <s v="M CSE SVM Junior docenten"/>
        <s v="M IS SVM Junior docenten"/>
        <s v="B AED SVM Junior docenten"/>
        <s v="M ERM SVM Junior docenten"/>
        <s v="M HYD SVM Junior docenten"/>
        <s v="M BMTP SVM Junior docenten"/>
        <s v="B MNW SVM Junior docenten"/>
        <s v="B SBI SVM Junior docenten"/>
        <s v="M SBI SVM Junior docenten"/>
        <s v="B BMED SVM Junior docenten"/>
        <s v="M NEURO SVM Junior docenten"/>
        <s v="M DDS SVM Junior docenten"/>
        <s v="B FAR SVM Junior docenten"/>
        <s v="nog geen aanvulling voor Scheikunde berekend, ook nog niet bepaald van welk budget dit wordt afgetrokken"/>
        <s v="M BA SVM Junior docenten"/>
        <s v="B BA SVM Junior docenten"/>
        <s v="B MAT SVM Junior docenten"/>
        <s v="M MAT SVM Junior docenten"/>
        <s v="H/291302.010" u="1"/>
        <s v="H/291412.010" u="1"/>
        <s v="H/291405.010" u="1"/>
        <s v="H/291304.010" u="1"/>
        <s v="H/291309.010" u="1"/>
        <s v="H/291413.010" u="1"/>
        <s v="H/291403.010" u="1"/>
        <s v="H/291415.010" u="1"/>
        <s v="H/291419.010" u="1"/>
        <s v="H/291310.010" u="1"/>
        <s v="H/291416.010" u="1"/>
        <s v="H/291401.010" u="1"/>
        <s v="H/291402.010" u="1"/>
        <s v="H/291303.010" u="1"/>
        <s v="H/291307.010" u="1"/>
        <s v="H/291408.010" u="1"/>
        <s v="H/291410.010" u="1"/>
        <s v="H/291418.010" u="1"/>
        <s v="H/291301.010" u="1"/>
        <s v="H/291414.010" u="1"/>
        <s v="H/291417.010" u="1"/>
        <s v="H/291404.010" u="1"/>
        <s v="H/291314.010" u="1"/>
        <s v="H/291317.010" u="1"/>
        <s v="H/291423.010" u="1"/>
        <s v="H/291305.010" u="1"/>
        <s v="H/291421.010" u="1"/>
        <s v="H/291411.010" u="1"/>
        <s v="H/291308.010" u="1"/>
        <s v="H/291406.010" u="1"/>
        <s v="H/291306.010" u="1"/>
        <s v="H/291312.010" u="1"/>
        <s v="H/291420.010" u="1"/>
      </sharedItems>
    </cacheField>
    <cacheField name="WBS" numFmtId="0">
      <sharedItems containsBlank="1" count="68">
        <s v="H/291302.010"/>
        <s v="H/291412.010"/>
        <s v="H/291405.010"/>
        <s v="H/291304.010"/>
        <s v="H/291309.010"/>
        <s v="H/291413.010"/>
        <s v="H/291403.010"/>
        <s v="H/291415.010"/>
        <s v="H/291419.010"/>
        <s v="H/291310.010"/>
        <s v="H/291416.010"/>
        <m/>
        <s v="H/291401.010"/>
        <s v="H/291402.010"/>
        <s v="H/291303.010"/>
        <s v="H/291307.010"/>
        <s v="H/291408.010"/>
        <s v="H/291410.010"/>
        <s v="H/291418.010"/>
        <s v="H/291301.010"/>
        <s v="H/291414.010"/>
        <s v="H/291417.010"/>
        <s v="H/291404.010"/>
        <s v="H/291314.010"/>
        <s v="H/291317.010"/>
        <s v="H/291423.010"/>
        <s v="H/291305.010"/>
        <s v="H/291421.010"/>
        <s v="H/291411.010"/>
        <s v="H/291308.010"/>
        <s v="H/291406.010"/>
        <s v="H/291306.010"/>
        <s v="H/291312.010"/>
        <s v="H/291420.010"/>
        <s v="B AARD SVM Junior docenten" u="1"/>
        <s v="M ES SVM Junior docenten" u="1"/>
        <s v="M BMOL SVM Junior docenten" u="1"/>
        <s v="B BIO SVM Junior docenten" u="1"/>
        <s v="B G&amp;L SVM Junior docenten" u="1"/>
        <s v="M ECOL SVM Junior docenten" u="1"/>
        <s v="M BMED SVM Junior docenten" u="1"/>
        <s v="M GH SVM Junior docenten" u="1"/>
        <s v="M MPA SVM Junior docenten" u="1"/>
        <s v="B GZW SVM Junior docenten" u="1"/>
        <s v="M HS SVM Junior docenten" u="1"/>
        <s v="M AI SVM Junior docenten" u="1"/>
        <s v="M BSB_JD SVM Junior docenten" u="1"/>
        <s v="B AI SVM Junior docenten" u="1"/>
        <s v="B CS SVM Junior docenten" u="1"/>
        <s v="M CPS SVM Junior docenten" u="1"/>
        <s v="M CSE SVM Junior docenten" u="1"/>
        <s v="M IS SVM Junior docenten" u="1"/>
        <s v="B AED SVM Junior docenten" u="1"/>
        <s v="M ERM SVM Junior docenten" u="1"/>
        <s v="M HYD SVM Junior docenten" u="1"/>
        <s v="M BMTP SVM Junior docenten" u="1"/>
        <s v="B MNW SVM Junior docenten" u="1"/>
        <s v="B SBI SVM Junior docenten" u="1"/>
        <s v="M SBI SVM Junior docenten" u="1"/>
        <s v="B BMED SVM Junior docenten" u="1"/>
        <s v="M NEURO SVM Junior docenten" u="1"/>
        <s v="M DDS SVM Junior docenten" u="1"/>
        <s v="B FAR SVM Junior docenten" u="1"/>
        <s v="nog geen aanvulling voor Scheikunde berekend, ook nog niet bepaald van welk budget dit wordt afgetrokken" u="1"/>
        <s v="M BA SVM Junior docenten" u="1"/>
        <s v="B BA SVM Junior docenten" u="1"/>
        <s v="B MAT SVM Junior docenten" u="1"/>
        <s v="M MAT SVM Junior docenten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üçük, Y. (Yunus)" refreshedDate="45708.468505787037" createdVersion="8" refreshedVersion="8" minRefreshableVersion="3" recordCount="59" xr:uid="{570787DC-8BB3-4E7C-B298-AFDE8F333A44}">
  <cacheSource type="worksheet">
    <worksheetSource ref="A1:G60" sheet="P&amp;P tool" r:id="rId2"/>
  </cacheSource>
  <cacheFields count="7">
    <cacheField name="Personeelsnummer" numFmtId="0">
      <sharedItems count="39">
        <s v="Totaal"/>
        <s v="    3012137"/>
        <s v="    3002190"/>
        <s v="    3002224"/>
        <s v="    02032606"/>
        <s v="    3003760"/>
        <s v="    02033150"/>
        <s v="    3013599"/>
        <s v="    3009466"/>
        <s v="    3009808"/>
        <s v="    3008967"/>
        <s v="    70013902"/>
        <s v="    3004946"/>
        <s v="    3005128"/>
        <s v="    02033158"/>
        <s v="    02033199"/>
        <s v="    3004492"/>
        <s v="    3004619"/>
        <s v="    3009572"/>
        <s v="    3014422"/>
        <s v="    3004687"/>
        <s v="    3001095"/>
        <s v="    3001538"/>
        <s v="    3003048"/>
        <s v="    3010396"/>
        <s v="    80017214"/>
        <s v="    3003753"/>
        <s v="    70014652"/>
        <s v="    3001088"/>
        <s v="    3008998"/>
        <s v="    3006962"/>
        <s v="    3003254"/>
        <s v="    3007477"/>
        <s v="    3014316"/>
        <s v="    02030952"/>
        <s v="    02031016"/>
        <s v="    02032053"/>
        <s v="    3001958"/>
        <s v="    3001999"/>
      </sharedItems>
    </cacheField>
    <cacheField name="Naam" numFmtId="0">
      <sharedItems containsBlank="1" count="41">
        <s v="Totaal"/>
        <s v="Guusje van Schaick"/>
        <s v="Eric Sandin Vidal"/>
        <s v="Adna Steinmann"/>
        <s v="Charlotte Rappel"/>
        <s v="Seth van Heeringen"/>
        <s v="Annelies Vlaar"/>
        <s v="Paul Smits"/>
        <s v="Gustavo Stolf Jeuken"/>
        <s v="Zubaria Inayat"/>
        <s v="Bob Borsboom"/>
        <s v="Nimat Ullah"/>
        <s v="Viktoria Chubar"/>
        <s v="Karilyn Mujica Gastelbondo"/>
        <s v="Sara Palacin i Bonson"/>
        <s v="Corinne DeVault"/>
        <s v="Arne Borst"/>
        <s v="Jiawei Yu"/>
        <s v="Josemari Urtasun Elizari"/>
        <s v="Leanne Schaper"/>
        <s v="Jesper Ruiter"/>
        <s v="Koen Wessels"/>
        <s v="Joshua Kenyon"/>
        <s v="Abhishek Subramanian Iyer"/>
        <s v="Lars Ruijsch"/>
        <s v="Matteo Amestoy"/>
        <s v="Fanny Beekman"/>
        <s v="Jingjing Ge"/>
        <s v="Mohamed Ayaou"/>
        <s v="Lieuwe Rekker"/>
        <s v="Marina Bool"/>
        <s v="Maan Verburg"/>
        <s v="Mats Riet"/>
        <s v="Jorine Geertsema"/>
        <s v="Ronen Brilleslijper"/>
        <s v="Michael Jung"/>
        <s v="Rosalie Bakker"/>
        <s v="Jaap Harteveld"/>
        <s v="Sana Mulay"/>
        <s v="Jip Gudden" u="1"/>
        <m u="1"/>
      </sharedItems>
    </cacheField>
    <cacheField name="Kostendrager" numFmtId="0">
      <sharedItems/>
    </cacheField>
    <cacheField name="Profit Center" numFmtId="0">
      <sharedItems count="20">
        <s v="P294200"/>
        <s v="P294230"/>
        <s v="P294300"/>
        <s v="P294360"/>
        <s v="P294400"/>
        <s v="P294600"/>
        <s v="P294860"/>
        <s v="P294890"/>
        <s v="P295200"/>
        <s v="P295210"/>
        <s v="P295220"/>
        <s v="P295230"/>
        <s v="P295270"/>
        <s v="P295400"/>
        <s v="P295600"/>
        <s v="P295630"/>
        <s v="P295800"/>
        <s v="P297520"/>
        <s v="P297530"/>
        <s v="P297550"/>
      </sharedItems>
    </cacheField>
    <cacheField name="Afdeling" numFmtId="0">
      <sharedItems count="20">
        <s v="AAW Aardwetenschap alg."/>
        <s v="GEG Geologie &amp; geochem."/>
        <s v="AGW Gezondheidswet. Alg."/>
        <s v="MTB Methodologie en TB"/>
        <s v="Wiskunde Algemeen"/>
        <s v="N&amp;S algemeen"/>
        <s v="EPA Environmental PA"/>
        <s v="EG Environm. Geography"/>
        <s v="INF Informatica Algemeen"/>
        <s v="Comp. Computersystemen"/>
        <s v="Software and Sust."/>
        <s v="KI Kunstmatige Intell."/>
        <s v="INF OW"/>
        <s v="Athena Instituut"/>
        <s v="Neurow. Algemeen"/>
        <s v="MCN Molec. &amp; Cellulaire Neurobio"/>
        <s v="S&amp;F Scheikunde algemeen"/>
        <s v="A-LIFE E&amp;E"/>
        <s v="A-LIFE EH&amp;T"/>
        <s v="A-LIFE SB"/>
      </sharedItems>
    </cacheField>
    <cacheField name="Bedrag" numFmtId="3">
      <sharedItems containsSemiMixedTypes="0" containsString="0" containsNumber="1" minValue="-2151.66" maxValue="25817.91"/>
    </cacheField>
    <cacheField name="FTE" numFmtId="4">
      <sharedItems containsSemiMixedTypes="0" containsString="0" containsNumber="1" minValue="-0.98099999999999998" maxValue="3.9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üçük, Y. (Yunus)" refreshedDate="45708.537206134257" createdVersion="8" refreshedVersion="8" minRefreshableVersion="3" recordCount="83" xr:uid="{06E53E44-8D42-4359-BBBB-29358FE50505}">
  <cacheSource type="worksheet">
    <worksheetSource name="Tabel2"/>
  </cacheSource>
  <cacheFields count="25">
    <cacheField name="Medewerker nr. " numFmtId="0">
      <sharedItems count="80">
        <s v="3000313 "/>
        <s v="3011282 "/>
        <s v="3014257 "/>
        <s v="3003563 "/>
        <s v="3005613 "/>
        <s v="3005594 "/>
        <s v="3000875 "/>
        <s v="3002503 "/>
        <s v="3005496 "/>
        <s v="3005577 "/>
        <s v="3011132 "/>
        <s v="3014409 "/>
        <s v="3014410 "/>
        <s v="3014675 "/>
        <s v="3013874 "/>
        <s v="02030952"/>
        <s v="3010300 "/>
        <s v="3000347 "/>
        <s v="3004732 "/>
        <s v="80017214"/>
        <s v="3015199 "/>
        <s v="3000559 "/>
        <s v="3003953 "/>
        <s v="02029763"/>
        <s v="3014316 "/>
        <s v="02019930"/>
        <s v="3004946 "/>
        <s v="3011278 "/>
        <s v="3005027 "/>
        <s v="3001635 "/>
        <s v="3007704 "/>
        <s v="02027797"/>
        <s v="3001958 "/>
        <s v="3004083 "/>
        <s v="3007708 "/>
        <s v="3002051 "/>
        <s v="02032053"/>
        <s v="3014422 "/>
        <s v="3004972 "/>
        <s v="3012137 "/>
        <s v="3004622 "/>
        <s v="02031722"/>
        <s v="3007739 "/>
        <s v="02032205"/>
        <s v="70014652"/>
        <s v="02032038"/>
        <s v="02033150"/>
        <s v="3001095 "/>
        <s v="02031675"/>
        <s v="3010319 "/>
        <s v="3006962 "/>
        <s v="3001088 "/>
        <s v="3002224 "/>
        <s v="3001999 "/>
        <s v="02033151"/>
        <s v="3003254 "/>
        <s v="3007477 "/>
        <s v="3005013 "/>
        <s v="3002190 "/>
        <s v="3004589 "/>
        <s v="3008998 "/>
        <s v="3001538 "/>
        <s v="3003753 "/>
        <s v="3010396 "/>
        <s v="02032606"/>
        <s v="3004687 "/>
        <s v="02031016"/>
        <s v="02033199"/>
        <s v="02033158"/>
        <s v="3000303 "/>
        <s v="02033265"/>
        <s v="3004619 "/>
        <s v="3005128 "/>
        <s v="3003760 "/>
        <s v="3003048 "/>
        <s v="3009572 "/>
        <s v="3008967 "/>
        <s v="3009466 "/>
        <s v="70013902"/>
        <s v="3009808 "/>
      </sharedItems>
    </cacheField>
    <cacheField name="WP of OBP" numFmtId="0">
      <sharedItems containsBlank="1"/>
    </cacheField>
    <cacheField name="UFO profiel" numFmtId="0">
      <sharedItems containsBlank="1"/>
    </cacheField>
    <cacheField name="Loonkpl" numFmtId="0">
      <sharedItems/>
    </cacheField>
    <cacheField name="Afdeling" numFmtId="0">
      <sharedItems count="10">
        <s v="Informatica"/>
        <s v="Athena"/>
        <s v="Scheikunde &amp; Farmeceutische Wetenschappe"/>
        <s v="Natuur- en Sterrenkunde"/>
        <s v="A-Life"/>
        <s v="Wiskunde"/>
        <s v="Gezondheidswetenschappen"/>
        <s v="Neurowetenschappen"/>
        <s v="Instituur voor Milieuvraagstukken"/>
        <s v="Aardwetenschappen"/>
      </sharedItems>
    </cacheField>
    <cacheField name="MEASURES" numFmtId="0">
      <sharedItems containsBlank="1" count="2">
        <s v="Doorbelaste kosten "/>
        <m/>
      </sharedItems>
    </cacheField>
    <cacheField name="Schaaltrede" numFmtId="0">
      <sharedItems containsBlank="1"/>
    </cacheField>
    <cacheField name="Ontv. Profit Center" numFmtId="0">
      <sharedItems containsBlank="1"/>
    </cacheField>
    <cacheField name="Geldstroom" numFmtId="0">
      <sharedItems containsBlank="1"/>
    </cacheField>
    <cacheField name="Ontv. Kostendrager" numFmtId="0">
      <sharedItems containsBlank="1"/>
    </cacheField>
    <cacheField name="Omschrijving" numFmtId="0">
      <sharedItems containsBlank="1"/>
    </cacheField>
    <cacheField name="2024" numFmtId="0">
      <sharedItems containsSemiMixedTypes="0" containsString="0" containsNumber="1" minValue="-37961.81" maxValue="116918.55"/>
    </cacheField>
    <cacheField name="Jan (2024)" numFmtId="0">
      <sharedItems containsString="0" containsBlank="1" containsNumber="1" minValue="1483.21" maxValue="6673.55"/>
    </cacheField>
    <cacheField name="Feb (2024)" numFmtId="0">
      <sharedItems containsString="0" containsBlank="1" containsNumber="1" minValue="412.99" maxValue="11878.35"/>
    </cacheField>
    <cacheField name="Mar (2024)" numFmtId="0">
      <sharedItems containsString="0" containsBlank="1" containsNumber="1" minValue="-37961.81" maxValue="8434.51"/>
    </cacheField>
    <cacheField name="Apr (2024)" numFmtId="0">
      <sharedItems containsString="0" containsBlank="1" containsNumber="1" minValue="-4361.63" maxValue="20230.28"/>
    </cacheField>
    <cacheField name="May (2024)" numFmtId="0">
      <sharedItems containsString="0" containsBlank="1" containsNumber="1" minValue="412.99" maxValue="70206.960000000006"/>
    </cacheField>
    <cacheField name="Jun (2024)" numFmtId="0">
      <sharedItems containsString="0" containsBlank="1" containsNumber="1" minValue="412.99" maxValue="9147.64"/>
    </cacheField>
    <cacheField name="Jul (2024)" numFmtId="0">
      <sharedItems containsString="0" containsBlank="1" containsNumber="1" minValue="566.66" maxValue="15247.43"/>
    </cacheField>
    <cacheField name="Aug (2024)" numFmtId="0">
      <sharedItems containsString="0" containsBlank="1" containsNumber="1" minValue="0" maxValue="6503.48"/>
    </cacheField>
    <cacheField name="Sep (2024)" numFmtId="0">
      <sharedItems containsString="0" containsBlank="1" containsNumber="1" minValue="559.52" maxValue="10610.59"/>
    </cacheField>
    <cacheField name="Oct (2024)" numFmtId="0">
      <sharedItems containsString="0" containsBlank="1" containsNumber="1" minValue="418.33" maxValue="13471.22"/>
    </cacheField>
    <cacheField name="Nov (2024)" numFmtId="0">
      <sharedItems containsString="0" containsBlank="1" containsNumber="1" minValue="-9186.24" maxValue="6728.66"/>
    </cacheField>
    <cacheField name="Dec (2024)" numFmtId="0">
      <sharedItems containsString="0" containsBlank="1" containsNumber="1" minValue="-2796.57" maxValue="77983"/>
    </cacheField>
    <cacheField name="Inventarisatie" numFmtId="0">
      <sharedItems containsString="0" containsBlank="1" containsNumber="1" minValue="0" maxValue="71010.4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3">
  <r>
    <x v="0"/>
    <s v="WP"/>
    <s v="Promovendus"/>
    <s v="295230 KI Kunstm. Intell."/>
    <x v="0"/>
    <s v="Doorbelaste kosten "/>
    <s v="Ongewijzigd"/>
    <s v="P291100 Studievoorschotgeld"/>
    <s v="1GS"/>
    <s v="H/291100.192"/>
    <s v="SVM: Judo aanstellingen"/>
    <n v="-37961.81"/>
    <m/>
    <m/>
    <n v="-37961.81"/>
    <m/>
    <m/>
    <m/>
    <m/>
    <m/>
    <m/>
    <m/>
    <m/>
    <m/>
    <n v="0"/>
  </r>
  <r>
    <x v="1"/>
    <s v="WP"/>
    <s v="Docent 4"/>
    <s v="295400 Athena Instituut"/>
    <x v="1"/>
    <s v="Doorbelaste kosten "/>
    <s v="Ongewijzigd"/>
    <s v="P290100 Beta Algemeen"/>
    <s v="1GS"/>
    <s v="H/290100.301"/>
    <s v="SVM: Judo aanstellingen"/>
    <n v="0"/>
    <n v="1522.95"/>
    <n v="1522.95"/>
    <n v="1315.73"/>
    <n v="-4361.63"/>
    <m/>
    <m/>
    <m/>
    <m/>
    <m/>
    <m/>
    <m/>
    <m/>
    <n v="0"/>
  </r>
  <r>
    <x v="2"/>
    <s v="WP"/>
    <s v="Docent 4"/>
    <s v="295800 S&amp;F Scheik. alg."/>
    <x v="2"/>
    <s v="Doorbelaste kosten "/>
    <s v="Ongewijzigd"/>
    <s v="P290100 Beta Algemeen"/>
    <s v="1GS"/>
    <s v="H/290100.301"/>
    <s v="SVM: Judo aanstellingen"/>
    <n v="0"/>
    <m/>
    <m/>
    <m/>
    <m/>
    <m/>
    <m/>
    <m/>
    <m/>
    <m/>
    <n v="9186.24"/>
    <n v="-9186.24"/>
    <m/>
    <n v="0"/>
  </r>
  <r>
    <x v="3"/>
    <s v="OBP"/>
    <s v="Student-assistent"/>
    <s v="295800 S&amp;F Scheik. alg."/>
    <x v="2"/>
    <s v="Doorbelaste kosten "/>
    <s v="Ongewijzigd"/>
    <s v="P290100 Beta Algemeen"/>
    <s v="1GS"/>
    <s v="H/290100.306"/>
    <s v="SVM: Opl en mat kosten judo's 6a"/>
    <n v="2064.9499999999998"/>
    <m/>
    <n v="412.99"/>
    <n v="412.99"/>
    <n v="412.99"/>
    <n v="412.99"/>
    <n v="412.99"/>
    <m/>
    <m/>
    <m/>
    <m/>
    <m/>
    <m/>
    <n v="0"/>
  </r>
  <r>
    <x v="4"/>
    <s v="OBP"/>
    <s v="Student-assistent"/>
    <s v="294690 BFMB"/>
    <x v="3"/>
    <s v="Doorbelaste kosten "/>
    <s v="Ongewijzigd"/>
    <s v="P290100 Beta Algemeen"/>
    <s v="1GS"/>
    <s v="H/290100.301"/>
    <s v="SVM: Judo aanstellingen"/>
    <n v="2575.2600000000002"/>
    <m/>
    <m/>
    <m/>
    <m/>
    <m/>
    <m/>
    <m/>
    <m/>
    <m/>
    <n v="2575.2600000000002"/>
    <m/>
    <m/>
    <n v="0"/>
  </r>
  <r>
    <x v="5"/>
    <s v="OBP"/>
    <s v="Student-assistent"/>
    <s v="294690 BFMB"/>
    <x v="3"/>
    <s v="Doorbelaste kosten "/>
    <s v="Ongewijzigd"/>
    <s v="P290100 Beta Algemeen"/>
    <s v="1GS"/>
    <s v="H/290100.301"/>
    <s v="SVM: Judo aanstellingen"/>
    <n v="2594.52"/>
    <m/>
    <m/>
    <m/>
    <m/>
    <m/>
    <m/>
    <m/>
    <m/>
    <n v="1337.09"/>
    <n v="1257.43"/>
    <m/>
    <m/>
    <n v="0"/>
  </r>
  <r>
    <x v="6"/>
    <s v="OBP"/>
    <s v="Student-assistent"/>
    <s v="294690 BFMB"/>
    <x v="3"/>
    <s v="Doorbelaste kosten "/>
    <s v="Ongewijzigd"/>
    <s v="P290100 Beta Algemeen"/>
    <s v="1GS"/>
    <s v="H/290100.301"/>
    <s v="SVM: Judo aanstellingen"/>
    <n v="2678.54"/>
    <m/>
    <m/>
    <m/>
    <m/>
    <m/>
    <m/>
    <m/>
    <m/>
    <n v="1390.93"/>
    <n v="1287.6099999999999"/>
    <m/>
    <m/>
    <n v="0"/>
  </r>
  <r>
    <x v="7"/>
    <s v="OBP"/>
    <s v="Student-assistent"/>
    <s v="294690 BFMB"/>
    <x v="3"/>
    <s v="Doorbelaste kosten "/>
    <s v="Ongewijzigd"/>
    <s v="P290100 Beta Algemeen"/>
    <s v="1GS"/>
    <s v="H/290100.301"/>
    <s v="SVM: Judo aanstellingen"/>
    <n v="2678.54"/>
    <m/>
    <m/>
    <m/>
    <m/>
    <m/>
    <m/>
    <m/>
    <m/>
    <n v="1390.93"/>
    <n v="1287.6099999999999"/>
    <m/>
    <m/>
    <n v="0"/>
  </r>
  <r>
    <x v="8"/>
    <s v="OBP"/>
    <s v="Student-assistent"/>
    <s v="294690 BFMB"/>
    <x v="3"/>
    <s v="Doorbelaste kosten "/>
    <s v="Ongewijzigd"/>
    <s v="P290100 Beta Algemeen"/>
    <s v="1GS"/>
    <s v="H/290100.301"/>
    <s v="SVM: Judo aanstellingen"/>
    <n v="2678.54"/>
    <m/>
    <m/>
    <m/>
    <m/>
    <m/>
    <m/>
    <m/>
    <m/>
    <n v="1390.93"/>
    <n v="1287.6099999999999"/>
    <m/>
    <m/>
    <n v="0"/>
  </r>
  <r>
    <x v="9"/>
    <s v="OBP"/>
    <s v="Student-assistent"/>
    <s v="294690 BFMB"/>
    <x v="3"/>
    <s v="Doorbelaste kosten "/>
    <s v="Ongewijzigd"/>
    <s v="P290100 Beta Algemeen"/>
    <s v="1GS"/>
    <s v="H/290100.301"/>
    <s v="SVM: Judo aanstellingen"/>
    <n v="2678.54"/>
    <m/>
    <m/>
    <m/>
    <m/>
    <m/>
    <m/>
    <m/>
    <m/>
    <n v="1390.93"/>
    <n v="1287.6099999999999"/>
    <m/>
    <m/>
    <n v="0"/>
  </r>
  <r>
    <x v="10"/>
    <s v="OBP"/>
    <s v="Student-assistent"/>
    <s v="294690 BFMB"/>
    <x v="3"/>
    <s v="Doorbelaste kosten "/>
    <s v="Ongewijzigd"/>
    <s v="P290100 Beta Algemeen"/>
    <s v="1GS"/>
    <s v="H/290100.301"/>
    <s v="SVM: Judo aanstellingen"/>
    <n v="2678.54"/>
    <m/>
    <m/>
    <m/>
    <m/>
    <m/>
    <m/>
    <m/>
    <m/>
    <n v="1390.93"/>
    <n v="1287.6099999999999"/>
    <m/>
    <m/>
    <n v="0"/>
  </r>
  <r>
    <x v="11"/>
    <s v="OBP"/>
    <s v="Student-assistent"/>
    <s v="294690 BFMB"/>
    <x v="3"/>
    <s v="Doorbelaste kosten "/>
    <s v="Ongewijzigd"/>
    <s v="P290100 Beta Algemeen"/>
    <s v="1GS"/>
    <s v="H/290100.301"/>
    <s v="SVM: Judo aanstellingen"/>
    <n v="2678.54"/>
    <m/>
    <m/>
    <m/>
    <m/>
    <m/>
    <m/>
    <m/>
    <m/>
    <n v="1390.93"/>
    <n v="1287.6099999999999"/>
    <m/>
    <m/>
    <n v="0"/>
  </r>
  <r>
    <x v="12"/>
    <s v="OBP"/>
    <s v="Student-assistent"/>
    <s v="294690 BFMB"/>
    <x v="3"/>
    <s v="Doorbelaste kosten "/>
    <s v="Ongewijzigd"/>
    <s v="P290100 Beta Algemeen"/>
    <s v="1GS"/>
    <s v="H/290100.301"/>
    <s v="SVM: Judo aanstellingen"/>
    <n v="2678.54"/>
    <m/>
    <m/>
    <m/>
    <m/>
    <m/>
    <m/>
    <m/>
    <m/>
    <m/>
    <n v="2678.54"/>
    <m/>
    <m/>
    <n v="0"/>
  </r>
  <r>
    <x v="13"/>
    <s v="OBP"/>
    <s v="Student-assistent"/>
    <s v="294690 BFMB"/>
    <x v="3"/>
    <s v="Doorbelaste kosten "/>
    <s v="Ongewijzigd"/>
    <s v="P290100 Beta Algemeen"/>
    <s v="1GS"/>
    <s v="H/290100.301"/>
    <s v="SVM: Judo aanstellingen"/>
    <n v="2678.54"/>
    <m/>
    <m/>
    <m/>
    <m/>
    <m/>
    <m/>
    <m/>
    <m/>
    <n v="1390.93"/>
    <n v="1287.6099999999999"/>
    <m/>
    <m/>
    <n v="0"/>
  </r>
  <r>
    <x v="14"/>
    <s v="OBP"/>
    <s v="Stagecoördinator 2"/>
    <s v="295400 Athena Instituut"/>
    <x v="1"/>
    <s v="Doorbelaste kosten "/>
    <s v="Ongewijzigd"/>
    <s v="P290100 Beta Algemeen"/>
    <s v="1GS"/>
    <s v="H/290100.301"/>
    <s v="SVM: Judo aanstellingen"/>
    <n v="11716.96"/>
    <m/>
    <m/>
    <m/>
    <m/>
    <m/>
    <m/>
    <m/>
    <m/>
    <m/>
    <m/>
    <m/>
    <n v="2749.4"/>
    <n v="8967.56"/>
  </r>
  <r>
    <x v="15"/>
    <s v="OBP"/>
    <s v="Student-assistent"/>
    <s v="297500 A-LIFE algemeen"/>
    <x v="4"/>
    <s v="Doorbelaste kosten "/>
    <s v="Ongewijzigd"/>
    <s v="P290100 Beta Algemeen"/>
    <s v="1GS"/>
    <s v="H/290100.301"/>
    <s v="SVM: Judo aanstellingen"/>
    <n v="2762.84"/>
    <m/>
    <m/>
    <m/>
    <m/>
    <m/>
    <m/>
    <n v="566.66"/>
    <n v="377.78"/>
    <n v="559.52"/>
    <n v="418.33"/>
    <n v="418.31"/>
    <n v="422.24"/>
    <n v="0"/>
  </r>
  <r>
    <x v="16"/>
    <s v="WP"/>
    <s v="Promovendus"/>
    <s v="294400 WIS GS01/OV"/>
    <x v="5"/>
    <s v="Doorbelaste kosten "/>
    <s v="Ongewijzigd"/>
    <s v="P290100 Beta Algemeen"/>
    <s v="1GS"/>
    <s v="H/290100.301"/>
    <s v="SVM: Judo aanstellingen"/>
    <n v="5541.3"/>
    <n v="2770.65"/>
    <n v="2770.65"/>
    <m/>
    <m/>
    <m/>
    <m/>
    <m/>
    <m/>
    <m/>
    <m/>
    <m/>
    <m/>
    <n v="0"/>
  </r>
  <r>
    <x v="17"/>
    <s v="WP"/>
    <s v="Docent 4"/>
    <s v="294360 MTB Method. en TB"/>
    <x v="6"/>
    <s v="Doorbelaste kosten "/>
    <s v="Ongewijzigd"/>
    <s v="P290100 Beta Algemeen"/>
    <s v="1GS"/>
    <s v="H/290100.301"/>
    <s v="SVM: Judo aanstellingen"/>
    <n v="9916.91"/>
    <m/>
    <m/>
    <m/>
    <m/>
    <m/>
    <m/>
    <m/>
    <m/>
    <m/>
    <m/>
    <n v="3033.01"/>
    <n v="3165.06"/>
    <n v="3718.84"/>
  </r>
  <r>
    <x v="18"/>
    <s v="WP"/>
    <s v="Docent 4"/>
    <s v="294360 MTB Method. en TB"/>
    <x v="6"/>
    <s v="Doorbelaste kosten "/>
    <s v="Ongewijzigd"/>
    <s v="P290100 Beta Algemeen"/>
    <s v="1GS"/>
    <s v="H/290100.301"/>
    <s v="SVM: Judo aanstellingen"/>
    <n v="16123.06"/>
    <m/>
    <m/>
    <m/>
    <m/>
    <m/>
    <m/>
    <m/>
    <m/>
    <n v="1887.56"/>
    <n v="1784.25"/>
    <n v="1784.24"/>
    <n v="1985.36"/>
    <n v="8681.65"/>
  </r>
  <r>
    <x v="19"/>
    <s v="OBP"/>
    <s v="Student-assistent"/>
    <s v="294600 N&amp;S algemeen"/>
    <x v="3"/>
    <s v="Doorbelaste kosten "/>
    <s v="Ongewijzigd"/>
    <s v="P290100 Beta Algemeen"/>
    <s v="1GS"/>
    <s v="H/290100.301"/>
    <s v="SVM: Judo aanstellingen"/>
    <n v="8688.1"/>
    <m/>
    <m/>
    <m/>
    <m/>
    <m/>
    <m/>
    <n v="1651.97"/>
    <n v="0"/>
    <n v="1845.77"/>
    <n v="1708.04"/>
    <n v="1708.01"/>
    <n v="1774.31"/>
    <n v="0"/>
  </r>
  <r>
    <x v="14"/>
    <s v="OBP"/>
    <s v="Docent 4"/>
    <s v="295400 Athena Instituut"/>
    <x v="1"/>
    <s v="Doorbelaste kosten "/>
    <s v="Ongewijzigd"/>
    <s v="P290100 Beta Algemeen"/>
    <s v="1GS"/>
    <s v="H/290100.301"/>
    <s v="SVM: Judo aanstellingen"/>
    <n v="10701.939999999999"/>
    <m/>
    <m/>
    <m/>
    <m/>
    <m/>
    <m/>
    <m/>
    <n v="2571.1999999999998"/>
    <n v="2820.45"/>
    <n v="2655.15"/>
    <n v="2655.14"/>
    <m/>
    <m/>
  </r>
  <r>
    <x v="20"/>
    <s v="WP"/>
    <s v="Docent 4"/>
    <s v="294400 WIS GS01/OV"/>
    <x v="5"/>
    <s v="Doorbelaste kosten "/>
    <s v="Ongewijzigd"/>
    <s v="P290100 Beta Algemeen"/>
    <s v="1GS"/>
    <s v="H/290100.301"/>
    <s v="SVM: Judo aanstellingen"/>
    <n v="12015.439999999999"/>
    <m/>
    <m/>
    <m/>
    <m/>
    <m/>
    <m/>
    <m/>
    <m/>
    <n v="2996.71"/>
    <n v="2996.71"/>
    <n v="2996.7"/>
    <n v="3025.32"/>
    <n v="0"/>
  </r>
  <r>
    <x v="21"/>
    <s v="WP"/>
    <s v="Docent 4"/>
    <s v="294600 N&amp;S algemeen"/>
    <x v="3"/>
    <s v="Doorbelaste kosten "/>
    <s v="Ongewijzigd"/>
    <s v="P290100 Beta Algemeen"/>
    <s v="1GS"/>
    <s v="H/290100.301"/>
    <s v="SVM: Judo aanstellingen"/>
    <n v="12952.89"/>
    <m/>
    <m/>
    <m/>
    <m/>
    <m/>
    <m/>
    <m/>
    <m/>
    <m/>
    <n v="2712.5"/>
    <n v="5151.63"/>
    <n v="5088.76"/>
    <n v="0"/>
  </r>
  <r>
    <x v="22"/>
    <s v="WP"/>
    <s v="Docent 4"/>
    <s v="294860 EPA Environmental PA"/>
    <x v="7"/>
    <s v="Doorbelaste kosten "/>
    <s v="Ongewijzigd"/>
    <s v="P290100 Beta Algemeen"/>
    <s v="1GS"/>
    <s v="H/290100.301"/>
    <s v="SVM: Judo aanstellingen"/>
    <n v="65391.64"/>
    <m/>
    <m/>
    <m/>
    <m/>
    <m/>
    <m/>
    <m/>
    <m/>
    <m/>
    <n v="5378.38"/>
    <n v="5378.37"/>
    <n v="5591.16"/>
    <n v="49043.73"/>
  </r>
  <r>
    <x v="23"/>
    <s v="WP"/>
    <s v="Docent 4"/>
    <s v="297550 A-LIFE SB"/>
    <x v="4"/>
    <s v="Doorbelaste kosten "/>
    <s v="Ongewijzigd"/>
    <s v="P290100 Beta Algemeen"/>
    <s v="1GS"/>
    <s v="H/290100.301"/>
    <s v="SVM: Judo aanstellingen"/>
    <n v="23929.29"/>
    <m/>
    <m/>
    <m/>
    <m/>
    <m/>
    <m/>
    <m/>
    <m/>
    <n v="7393.61"/>
    <n v="2998.82"/>
    <n v="2998.81"/>
    <n v="4307.72"/>
    <n v="6230.33"/>
  </r>
  <r>
    <x v="24"/>
    <s v="WP"/>
    <s v="Docent 4"/>
    <s v="297530 A-LIFE EH&amp;T"/>
    <x v="4"/>
    <s v="Doorbelaste kosten "/>
    <s v="Ongewijzigd"/>
    <s v="P290100 Beta Algemeen"/>
    <s v="1GS"/>
    <s v="H/290100.301"/>
    <s v="SVM: Judo aanstellingen"/>
    <n v="18230.41"/>
    <m/>
    <m/>
    <m/>
    <m/>
    <m/>
    <m/>
    <m/>
    <m/>
    <m/>
    <m/>
    <m/>
    <n v="18230.41"/>
    <n v="0"/>
  </r>
  <r>
    <x v="25"/>
    <s v="WP"/>
    <s v="Docent 4"/>
    <s v="295400 Athena Instituut"/>
    <x v="1"/>
    <s v="Doorbelaste kosten "/>
    <s v="Ongewijzigd"/>
    <s v="P290100 Beta Algemeen"/>
    <s v="1GS"/>
    <s v="H/290100.301"/>
    <s v="SVM: Judo aanstellingen"/>
    <n v="18590.400000000001"/>
    <n v="2648.18"/>
    <n v="2648.18"/>
    <n v="2648.18"/>
    <n v="2648.18"/>
    <n v="2648.17"/>
    <n v="2674.75"/>
    <n v="2674.76"/>
    <m/>
    <m/>
    <m/>
    <m/>
    <m/>
    <n v="0"/>
  </r>
  <r>
    <x v="23"/>
    <s v="WP"/>
    <s v="Docent 4"/>
    <s v="297540 A-LIFE MM"/>
    <x v="4"/>
    <s v="Doorbelaste kosten "/>
    <s v="Ongewijzigd"/>
    <s v="P290100 Beta Algemeen"/>
    <s v="1GS"/>
    <s v="H/290100.301"/>
    <s v="SVM: Judo aanstellingen"/>
    <n v="25913.35"/>
    <m/>
    <m/>
    <n v="8434.51"/>
    <n v="2812.13"/>
    <n v="2812.12"/>
    <n v="2812.13"/>
    <m/>
    <m/>
    <n v="2812.13"/>
    <m/>
    <m/>
    <m/>
    <n v="6230.33"/>
  </r>
  <r>
    <x v="26"/>
    <s v="WP"/>
    <s v="Docent 4"/>
    <s v="295630 MCN Neurobiologie"/>
    <x v="8"/>
    <s v="Doorbelaste kosten "/>
    <s v="Ongewijzigd"/>
    <s v="P290100 Beta Algemeen"/>
    <s v="1GS"/>
    <s v="H/290100.301"/>
    <s v="SVM: Judo aanstellingen"/>
    <n v="20526.36"/>
    <m/>
    <m/>
    <m/>
    <m/>
    <m/>
    <m/>
    <m/>
    <m/>
    <n v="5259.12"/>
    <n v="4855.43"/>
    <n v="5033.2"/>
    <n v="5378.61"/>
    <n v="0"/>
  </r>
  <r>
    <x v="27"/>
    <s v="WP"/>
    <s v="Universitair docent 2"/>
    <s v="295800 S&amp;F Scheik. alg."/>
    <x v="2"/>
    <s v="Doorbelaste kosten "/>
    <s v="Ongewijzigd"/>
    <s v="P290100 Beta Algemeen"/>
    <s v="1GS"/>
    <s v="H/290100.306"/>
    <s v="SVM: Opl en mat kosten judo's 6a"/>
    <n v="22119.97"/>
    <m/>
    <m/>
    <m/>
    <n v="7209.12"/>
    <n v="1727.19"/>
    <n v="1806.09"/>
    <n v="1806.09"/>
    <n v="1806.09"/>
    <n v="1918.09"/>
    <n v="1858.09"/>
    <n v="2059.4899999999998"/>
    <n v="1929.72"/>
    <n v="0"/>
  </r>
  <r>
    <x v="28"/>
    <s v="WP"/>
    <s v="Docent 4"/>
    <s v="295400 Athena Instituut"/>
    <x v="1"/>
    <s v="Doorbelaste kosten "/>
    <s v="Ongewijzigd"/>
    <s v="P290100 Beta Algemeen"/>
    <s v="1GS"/>
    <s v="H/290100.301"/>
    <s v="SVM: Judo aanstellingen"/>
    <n v="65390.94"/>
    <m/>
    <m/>
    <m/>
    <n v="4428.3"/>
    <n v="7380.49"/>
    <n v="1476.1"/>
    <n v="1490.37"/>
    <n v="1550.85"/>
    <n v="1704.22"/>
    <n v="1600.91"/>
    <n v="1600.43"/>
    <n v="1655.16"/>
    <n v="42504.11"/>
  </r>
  <r>
    <x v="16"/>
    <s v="WP"/>
    <s v="Docent 4"/>
    <s v="294400 WIS GS01/OV"/>
    <x v="5"/>
    <s v="Doorbelaste kosten "/>
    <s v="Ongewijzigd"/>
    <s v="P290100 Beta Algemeen"/>
    <s v="1GS"/>
    <s v="H/290100.301"/>
    <s v="SVM: Judo aanstellingen"/>
    <n v="23778.939999999995"/>
    <m/>
    <m/>
    <n v="2770.65"/>
    <n v="2246.44"/>
    <n v="2246.4299999999998"/>
    <n v="2238.73"/>
    <n v="2238.73"/>
    <n v="2238.73"/>
    <n v="2540.39"/>
    <n v="2362.67"/>
    <n v="2400.9299999999998"/>
    <n v="2495.2399999999998"/>
    <n v="0"/>
  </r>
  <r>
    <x v="29"/>
    <s v="WP"/>
    <s v="Docent 4"/>
    <s v="295800 S&amp;F Scheik. alg."/>
    <x v="2"/>
    <s v="Doorbelaste kosten "/>
    <s v="Ongewijzigd"/>
    <s v="P290100 Beta Algemeen"/>
    <s v="1GS"/>
    <s v="H/290100.301"/>
    <s v="SVM: Judo aanstellingen"/>
    <n v="24820.809999999998"/>
    <m/>
    <n v="7620.48"/>
    <n v="3810.24"/>
    <n v="3810.24"/>
    <n v="3810.22"/>
    <n v="3810.24"/>
    <n v="1959.39"/>
    <m/>
    <m/>
    <m/>
    <m/>
    <m/>
    <n v="0"/>
  </r>
  <r>
    <x v="30"/>
    <s v="WP"/>
    <s v="Docent 4"/>
    <s v="294400 WIS GS01/OV"/>
    <x v="5"/>
    <s v="Doorbelaste kosten "/>
    <s v="Ongewijzigd"/>
    <s v="P290100 Beta Algemeen"/>
    <s v="1GS"/>
    <s v="H/290100.301"/>
    <s v="SVM: Judo aanstellingen"/>
    <n v="29947.41"/>
    <m/>
    <m/>
    <m/>
    <m/>
    <m/>
    <m/>
    <m/>
    <m/>
    <n v="10610.59"/>
    <n v="6435.59"/>
    <n v="6377.16"/>
    <n v="6524.07"/>
    <n v="0"/>
  </r>
  <r>
    <x v="31"/>
    <s v="WP"/>
    <s v="Docent 4"/>
    <s v="294400 WIS GS01/OV"/>
    <x v="5"/>
    <s v="Doorbelaste kosten "/>
    <s v="Ongewijzigd"/>
    <s v="P290100 Beta Algemeen"/>
    <s v="1GS"/>
    <s v="H/290100.301"/>
    <s v="SVM: Judo aanstellingen"/>
    <n v="62642.080000000002"/>
    <n v="2561.94"/>
    <n v="2561.94"/>
    <n v="2561.94"/>
    <n v="2561.94"/>
    <n v="2561.9299999999998"/>
    <n v="2561.94"/>
    <n v="2561.94"/>
    <n v="2561.94"/>
    <n v="2811.99"/>
    <n v="2646.47"/>
    <n v="2646.46"/>
    <n v="2720.61"/>
    <n v="31321.040000000001"/>
  </r>
  <r>
    <x v="32"/>
    <s v="WP"/>
    <s v="Docent 4"/>
    <s v="295630 MCN Neurobiologie"/>
    <x v="8"/>
    <s v="Doorbelaste kosten "/>
    <s v="Ongewijzigd"/>
    <s v="P290100 Beta Algemeen"/>
    <s v="1GS"/>
    <s v="H/290100.301"/>
    <s v="SVM: Judo aanstellingen"/>
    <n v="31850.380000000005"/>
    <n v="4550.0600000000004"/>
    <n v="4550.0600000000004"/>
    <n v="4550.0600000000004"/>
    <n v="4550.0600000000004"/>
    <n v="4550.04"/>
    <n v="4550.0600000000004"/>
    <n v="4550.04"/>
    <m/>
    <m/>
    <m/>
    <m/>
    <m/>
    <n v="0"/>
  </r>
  <r>
    <x v="33"/>
    <s v="WP"/>
    <s v="Promovendus"/>
    <s v="294400 WIS GS01/OV"/>
    <x v="5"/>
    <s v="Doorbelaste kosten "/>
    <s v="Ongewijzigd"/>
    <s v="P290100 Beta Algemeen"/>
    <s v="1GS"/>
    <s v="H/290100.301"/>
    <s v="SVM: Judo aanstellingen"/>
    <n v="69094.700000000012"/>
    <n v="2688"/>
    <n v="2688"/>
    <n v="2688"/>
    <n v="2696.56"/>
    <n v="2696.55"/>
    <n v="2696.56"/>
    <n v="2696.56"/>
    <n v="2696.56"/>
    <n v="3055.67"/>
    <n v="2890.15"/>
    <n v="2890.14"/>
    <n v="3812.72"/>
    <n v="34899.230000000003"/>
  </r>
  <r>
    <x v="34"/>
    <s v="WP"/>
    <s v="Docent 4"/>
    <s v="295800 S&amp;F Scheik. alg."/>
    <x v="2"/>
    <s v="Doorbelaste kosten "/>
    <s v="Ongewijzigd"/>
    <s v="P290100 Beta Algemeen"/>
    <s v="1GS"/>
    <s v="H/290100.301"/>
    <s v="SVM: Judo aanstellingen"/>
    <n v="35248.869999999995"/>
    <m/>
    <n v="7044.48"/>
    <n v="3487.14"/>
    <n v="3487.14"/>
    <n v="3465.72"/>
    <n v="3465.74"/>
    <n v="3465.74"/>
    <n v="3465.74"/>
    <n v="3786.89"/>
    <n v="3580.28"/>
    <m/>
    <m/>
    <n v="0"/>
  </r>
  <r>
    <x v="35"/>
    <s v="WP"/>
    <s v="Promovendus"/>
    <s v="294400 WIS GS01/OV"/>
    <x v="5"/>
    <s v="Doorbelaste kosten "/>
    <s v="Ongewijzigd"/>
    <s v="P290100 Beta Algemeen"/>
    <s v="1GS"/>
    <s v="H/290100.301"/>
    <s v="SVM: Judo aanstellingen"/>
    <n v="37323.120000000003"/>
    <n v="3299.25"/>
    <n v="3299.25"/>
    <n v="3299.25"/>
    <n v="3225.04"/>
    <n v="3299.25"/>
    <n v="3299.25"/>
    <n v="3299.25"/>
    <n v="3299.25"/>
    <n v="3594.84"/>
    <n v="3405.44"/>
    <n v="4003.05"/>
    <m/>
    <n v="0"/>
  </r>
  <r>
    <x v="36"/>
    <s v="WP"/>
    <s v="Promovendus"/>
    <s v="295800 S&amp;F Scheik. alg."/>
    <x v="2"/>
    <s v="Doorbelaste kosten "/>
    <s v="Ongewijzigd"/>
    <s v="P290100 Beta Algemeen"/>
    <s v="1GS"/>
    <s v="H/290100.301"/>
    <s v="SVM: Judo aanstellingen"/>
    <n v="37552.349999999991"/>
    <m/>
    <n v="6721.16"/>
    <n v="3360.58"/>
    <n v="3580.54"/>
    <n v="2360.62"/>
    <n v="2930.46"/>
    <n v="2930.46"/>
    <n v="2970.58"/>
    <n v="3255.47"/>
    <n v="3066.07"/>
    <n v="3066.06"/>
    <n v="3310.35"/>
    <n v="0"/>
  </r>
  <r>
    <x v="37"/>
    <s v="WP"/>
    <s v="Docent 4"/>
    <s v="294400 WIS GS01/OV"/>
    <x v="5"/>
    <s v="Doorbelaste kosten "/>
    <s v="Ongewijzigd"/>
    <s v="P290100 Beta Algemeen"/>
    <s v="1GS"/>
    <s v="H/290100.301"/>
    <s v="SVM: Judo aanstellingen"/>
    <n v="37599.009999999995"/>
    <n v="5109.96"/>
    <n v="5109.96"/>
    <n v="5109.96"/>
    <n v="5109.96"/>
    <n v="5109.9399999999996"/>
    <n v="5109.96"/>
    <n v="5109.96"/>
    <n v="1829.31"/>
    <m/>
    <m/>
    <m/>
    <m/>
    <n v="0"/>
  </r>
  <r>
    <x v="38"/>
    <s v="WP"/>
    <s v="Docent 4"/>
    <s v="295800 S&amp;F Scheik. alg."/>
    <x v="2"/>
    <s v="Doorbelaste kosten "/>
    <s v="Ongewijzigd"/>
    <s v="P290100 Beta Algemeen"/>
    <s v="1GS"/>
    <s v="H/290100.301"/>
    <s v="SVM: Judo aanstellingen"/>
    <n v="40280.699999999997"/>
    <m/>
    <n v="10070.18"/>
    <n v="5035.09"/>
    <n v="5035.09"/>
    <n v="5035.07"/>
    <n v="5035.09"/>
    <n v="5035.09"/>
    <n v="5035.09"/>
    <m/>
    <m/>
    <m/>
    <m/>
    <n v="0"/>
  </r>
  <r>
    <x v="39"/>
    <s v="WP"/>
    <s v="Docent 4"/>
    <s v="295800 S&amp;F Scheik. alg."/>
    <x v="2"/>
    <s v="Doorbelaste kosten "/>
    <s v="Ongewijzigd"/>
    <s v="P290100 Beta Algemeen"/>
    <s v="1GS"/>
    <s v="H/290100.301"/>
    <s v="SVM: Judo aanstellingen"/>
    <n v="40429.06"/>
    <m/>
    <n v="9811.42"/>
    <n v="5088.21"/>
    <n v="5105.8900000000003"/>
    <n v="5105.87"/>
    <n v="5105.8900000000003"/>
    <n v="5105.8900000000003"/>
    <n v="5105.8900000000003"/>
    <m/>
    <m/>
    <m/>
    <m/>
    <n v="0"/>
  </r>
  <r>
    <x v="40"/>
    <s v="WP"/>
    <s v="Docent 4"/>
    <s v="295600 Neurow. Neurowetenschap alg."/>
    <x v="8"/>
    <s v="Doorbelaste kosten "/>
    <s v="Ongewijzigd"/>
    <s v="P290100 Beta Algemeen"/>
    <s v="1GS"/>
    <s v="H/290100.301"/>
    <s v="SVM: Judo aanstellingen"/>
    <n v="51756.020000000004"/>
    <n v="5175.63"/>
    <n v="5175.63"/>
    <n v="5175.63"/>
    <n v="5175.63"/>
    <n v="5175.62"/>
    <n v="5175.63"/>
    <n v="5175.63"/>
    <n v="5175.62"/>
    <m/>
    <m/>
    <m/>
    <m/>
    <n v="10351"/>
  </r>
  <r>
    <x v="41"/>
    <s v="WP"/>
    <s v="Docent 4"/>
    <s v="294360 MTB Method. en TB"/>
    <x v="6"/>
    <s v="Doorbelaste kosten "/>
    <s v="Ongewijzigd"/>
    <s v="P290100 Beta Algemeen"/>
    <s v="1GS"/>
    <s v="H/290100.301"/>
    <s v="SVM: Judo aanstellingen"/>
    <n v="41513.089999999997"/>
    <n v="3384.53"/>
    <n v="3384.53"/>
    <n v="3384.53"/>
    <n v="3384.53"/>
    <n v="3384.52"/>
    <n v="3384.53"/>
    <n v="3383.18"/>
    <n v="3382.79"/>
    <n v="3699.94"/>
    <n v="3493.32"/>
    <n v="3493.31"/>
    <n v="3753.38"/>
    <n v="0"/>
  </r>
  <r>
    <x v="42"/>
    <s v="WP"/>
    <s v="Docent 4"/>
    <s v="295600 Neurow. Neurowetenschap alg."/>
    <x v="8"/>
    <s v="Doorbelaste kosten "/>
    <s v="Ongewijzigd"/>
    <s v="P290100 Beta Algemeen"/>
    <s v="1GS"/>
    <s v="H/290100.301"/>
    <s v="SVM: Judo aanstellingen"/>
    <n v="42287.22"/>
    <n v="5255.7"/>
    <n v="5255.7"/>
    <n v="5255.7"/>
    <n v="5255.7"/>
    <n v="5255.68"/>
    <n v="5255.7"/>
    <n v="5255.7"/>
    <n v="5497.34"/>
    <m/>
    <m/>
    <m/>
    <m/>
    <n v="0"/>
  </r>
  <r>
    <x v="43"/>
    <s v="WP"/>
    <s v="Docent 4"/>
    <s v="295800 S&amp;F Scheik. alg."/>
    <x v="2"/>
    <s v="Doorbelaste kosten "/>
    <s v="Ongewijzigd"/>
    <s v="P290100 Beta Algemeen"/>
    <s v="1GS"/>
    <s v="H/290100.301"/>
    <s v="SVM: Judo aanstellingen"/>
    <n v="42848.680000000008"/>
    <m/>
    <n v="3825.56"/>
    <n v="3825.56"/>
    <n v="3825.56"/>
    <n v="3825.55"/>
    <n v="3825.56"/>
    <n v="3825.56"/>
    <n v="3825.56"/>
    <n v="4167.82"/>
    <n v="3933.25"/>
    <n v="3918.69"/>
    <n v="4050.01"/>
    <n v="0"/>
  </r>
  <r>
    <x v="44"/>
    <s v="WP"/>
    <s v="Docent 4"/>
    <s v="295800 S&amp;F Scheik. alg."/>
    <x v="2"/>
    <s v="Doorbelaste kosten "/>
    <s v="Ongewijzigd"/>
    <s v="P290100 Beta Algemeen"/>
    <s v="1GS"/>
    <s v="H/290100.301"/>
    <s v="SVM: Judo aanstellingen"/>
    <n v="43568.43"/>
    <m/>
    <n v="10831.7"/>
    <n v="5415.85"/>
    <n v="5415.85"/>
    <n v="5415.83"/>
    <n v="5415.85"/>
    <n v="5415.85"/>
    <n v="5657.5"/>
    <m/>
    <m/>
    <m/>
    <m/>
    <n v="0"/>
  </r>
  <r>
    <x v="45"/>
    <s v="WP"/>
    <s v="Docent 4"/>
    <s v="294800 IVM algemeen"/>
    <x v="7"/>
    <s v="Doorbelaste kosten "/>
    <s v="Ongewijzigd"/>
    <s v="P290100 Beta Algemeen"/>
    <s v="1GS"/>
    <s v="H/290100.301"/>
    <s v="SVM: Judo aanstellingen"/>
    <n v="43643.67"/>
    <n v="6673.55"/>
    <n v="5533.11"/>
    <n v="5533.19"/>
    <n v="5564.63"/>
    <n v="5548.9"/>
    <n v="5548.91"/>
    <n v="5548.91"/>
    <n v="5548.91"/>
    <n v="940.13"/>
    <m/>
    <m/>
    <n v="-2796.57"/>
    <n v="0"/>
  </r>
  <r>
    <x v="46"/>
    <s v="WP"/>
    <s v="Docent 4"/>
    <s v="294300 AGW Gezondheidswet. Alg."/>
    <x v="6"/>
    <s v="Doorbelaste kosten "/>
    <s v="Ongewijzigd"/>
    <s v="P290100 Beta Algemeen"/>
    <s v="1GS"/>
    <s v="H/290100.301"/>
    <s v="SVM: Judo aanstellingen"/>
    <n v="44638.239999999998"/>
    <n v="3495.42"/>
    <n v="3646.83"/>
    <n v="3646.83"/>
    <n v="3646.83"/>
    <n v="3646.82"/>
    <n v="3646.83"/>
    <n v="3646.83"/>
    <n v="1584.53"/>
    <n v="4583.17"/>
    <n v="4307.6899999999996"/>
    <n v="4307.68"/>
    <n v="4478.78"/>
    <n v="0"/>
  </r>
  <r>
    <x v="47"/>
    <s v="WP"/>
    <s v="Docent 4"/>
    <s v="297530 A-LIFE EH&amp;T"/>
    <x v="4"/>
    <s v="Doorbelaste kosten "/>
    <s v="Ongewijzigd"/>
    <s v="P290100 Beta Algemeen"/>
    <s v="1GS"/>
    <s v="H/290100.301"/>
    <s v="SVM: Judo aanstellingen"/>
    <n v="48366.570000000007"/>
    <n v="6113.55"/>
    <n v="6113.55"/>
    <n v="6113.55"/>
    <n v="6005.19"/>
    <n v="6005.17"/>
    <n v="6005.19"/>
    <n v="6005.19"/>
    <n v="6005.18"/>
    <m/>
    <m/>
    <m/>
    <m/>
    <n v="0"/>
  </r>
  <r>
    <x v="48"/>
    <s v="WP"/>
    <s v="Docent 4"/>
    <s v="295800 S&amp;F Scheik. alg."/>
    <x v="2"/>
    <s v="Doorbelaste kosten "/>
    <s v="Ongewijzigd"/>
    <s v="P290100 Beta Algemeen"/>
    <s v="1GS"/>
    <s v="H/290100.301"/>
    <s v="SVM: Judo aanstellingen"/>
    <n v="49803.12"/>
    <m/>
    <n v="7989.54"/>
    <n v="3994.77"/>
    <n v="3994.77"/>
    <n v="3994.75"/>
    <n v="3994.77"/>
    <n v="3994.77"/>
    <n v="4167.8"/>
    <n v="4583.17"/>
    <n v="4307.6899999999996"/>
    <n v="4307.67"/>
    <n v="4473.42"/>
    <n v="0"/>
  </r>
  <r>
    <x v="49"/>
    <s v="WP"/>
    <s v="Docent 4"/>
    <s v="294360 MTB Method. en TB"/>
    <x v="6"/>
    <s v="Doorbelaste kosten "/>
    <s v="Ongewijzigd"/>
    <s v="P290100 Beta Algemeen"/>
    <s v="1GS"/>
    <s v="H/290100.301"/>
    <s v="SVM: Judo aanstellingen"/>
    <n v="50417.259999999995"/>
    <n v="5117.12"/>
    <n v="5764.59"/>
    <n v="5361.2"/>
    <n v="5356.26"/>
    <n v="5356.24"/>
    <n v="5356.26"/>
    <n v="5356.24"/>
    <n v="5356.26"/>
    <n v="3894.38"/>
    <n v="3498.71"/>
    <m/>
    <m/>
    <n v="0"/>
  </r>
  <r>
    <x v="50"/>
    <s v="WP"/>
    <s v="Docent 4"/>
    <s v="294600 N&amp;S algemeen"/>
    <x v="3"/>
    <s v="Doorbelaste kosten "/>
    <s v="Ongewijzigd"/>
    <s v="P290100 Beta Algemeen"/>
    <s v="1GS"/>
    <s v="H/290100.301"/>
    <s v="SVM: Judo aanstellingen"/>
    <n v="50940.999999999993"/>
    <n v="5349.62"/>
    <n v="3724.39"/>
    <n v="4300"/>
    <n v="4300"/>
    <n v="4299.99"/>
    <n v="4493.3100000000004"/>
    <n v="4493.3100000000004"/>
    <n v="4493.3100000000004"/>
    <n v="4916.18"/>
    <n v="4640.7"/>
    <n v="2320.34"/>
    <n v="3609.85"/>
    <n v="0"/>
  </r>
  <r>
    <x v="51"/>
    <s v="WP"/>
    <s v="Docent 4"/>
    <s v="295400 Athena Instituut"/>
    <x v="1"/>
    <s v="Doorbelaste kosten "/>
    <s v="Ongewijzigd"/>
    <s v="P290100 Beta Algemeen"/>
    <s v="1GS"/>
    <s v="H/290100.301"/>
    <s v="SVM: Judo aanstellingen"/>
    <n v="51578.960000000006"/>
    <m/>
    <m/>
    <m/>
    <n v="16283.44"/>
    <n v="4070.84"/>
    <n v="4070.86"/>
    <n v="4070.86"/>
    <n v="4070.86"/>
    <n v="4659.2700000000004"/>
    <n v="4383.79"/>
    <n v="4383.7700000000004"/>
    <n v="5585.27"/>
    <n v="0"/>
  </r>
  <r>
    <x v="52"/>
    <s v="WP"/>
    <s v="Docent 4"/>
    <s v="294300 AGW Gezondheidswet. Alg."/>
    <x v="6"/>
    <s v="Doorbelaste kosten "/>
    <s v="Ongewijzigd"/>
    <s v="P290100 Beta Algemeen"/>
    <s v="1GS"/>
    <s v="H/290100.301"/>
    <s v="SVM: Judo aanstellingen"/>
    <n v="53459.519999999997"/>
    <n v="4109.3999999999996"/>
    <n v="4109.3999999999996"/>
    <n v="4109.3999999999996"/>
    <n v="4109.3999999999996"/>
    <n v="4109.3900000000003"/>
    <n v="4698.9799999999996"/>
    <n v="4404.1899999999996"/>
    <n v="4404.1899999999996"/>
    <n v="5020.34"/>
    <n v="4744.8599999999997"/>
    <n v="4744.84"/>
    <n v="4895.13"/>
    <n v="0"/>
  </r>
  <r>
    <x v="53"/>
    <s v="WP"/>
    <s v="Docent 4"/>
    <s v="297520 A-LIFE E&amp;E"/>
    <x v="4"/>
    <s v="Doorbelaste kosten "/>
    <s v="Ongewijzigd"/>
    <s v="P290100 Beta Algemeen"/>
    <s v="1GS"/>
    <s v="H/290100.301"/>
    <s v="SVM: Judo aanstellingen"/>
    <n v="54603.009999999995"/>
    <m/>
    <n v="8878.14"/>
    <n v="4439.07"/>
    <n v="4434.0600000000004"/>
    <n v="4434.05"/>
    <n v="4434.0600000000004"/>
    <n v="4434.0600000000004"/>
    <n v="4434.0600000000004"/>
    <n v="4856.9399999999996"/>
    <n v="4581.45"/>
    <n v="4754.45"/>
    <n v="4922.67"/>
    <n v="0"/>
  </r>
  <r>
    <x v="54"/>
    <s v="WP"/>
    <s v="Docent 4"/>
    <s v="294360 MTB Method. en TB"/>
    <x v="6"/>
    <s v="Doorbelaste kosten "/>
    <s v="Ongewijzigd"/>
    <s v="P290100 Beta Algemeen"/>
    <s v="1GS"/>
    <s v="H/290100.301"/>
    <s v="SVM: Judo aanstellingen"/>
    <n v="70032.5"/>
    <n v="4524.5200000000004"/>
    <n v="4524.5200000000004"/>
    <n v="4524.5200000000004"/>
    <n v="4524.5200000000004"/>
    <n v="4524.5"/>
    <n v="4524.5200000000004"/>
    <n v="4524.5200000000004"/>
    <n v="4524.5200000000004"/>
    <n v="5120.41"/>
    <n v="4844.91"/>
    <n v="4844.8999999999996"/>
    <n v="5019.6400000000003"/>
    <n v="14006.5"/>
  </r>
  <r>
    <x v="55"/>
    <s v="WP"/>
    <s v="Docent 4"/>
    <s v="295800 S&amp;F Scheik. alg."/>
    <x v="2"/>
    <s v="Doorbelaste kosten "/>
    <s v="Ongewijzigd"/>
    <s v="P290100 Beta Algemeen"/>
    <s v="1GS"/>
    <s v="H/290100.301"/>
    <s v="SVM: Judo aanstellingen"/>
    <n v="56882.91"/>
    <m/>
    <m/>
    <m/>
    <m/>
    <n v="20255.53"/>
    <n v="5063.8900000000003"/>
    <n v="5063.8900000000003"/>
    <n v="5063.8900000000003"/>
    <n v="5575.14"/>
    <n v="5230.7700000000004"/>
    <n v="5230.76"/>
    <n v="5399.04"/>
    <n v="0"/>
  </r>
  <r>
    <x v="56"/>
    <s v="WP"/>
    <s v="Docent 4"/>
    <s v="294890 EG Environm. Geogr."/>
    <x v="7"/>
    <s v="Doorbelaste kosten "/>
    <s v="Ongewijzigd"/>
    <s v="P290100 Beta Algemeen"/>
    <s v="1GS"/>
    <s v="H/290100.301"/>
    <s v="SVM: Judo aanstellingen"/>
    <n v="58643.85"/>
    <n v="4793.0600000000004"/>
    <n v="4793.0600000000004"/>
    <n v="4793.0600000000004"/>
    <n v="4793.0600000000004"/>
    <n v="4793.03"/>
    <n v="4793.0600000000004"/>
    <n v="4793.0600000000004"/>
    <n v="4793.0600000000004"/>
    <n v="5260.37"/>
    <n v="4950.46"/>
    <n v="4950.4399999999996"/>
    <n v="5138.13"/>
    <n v="0"/>
  </r>
  <r>
    <x v="57"/>
    <s v="WP"/>
    <s v="Docent 4"/>
    <s v="297530 A-LIFE EH&amp;T"/>
    <x v="4"/>
    <s v="Doorbelaste kosten "/>
    <s v="Ongewijzigd"/>
    <s v="P290100 Beta Algemeen"/>
    <s v="1GS"/>
    <s v="H/290100.301"/>
    <s v="SVM: Judo aanstellingen"/>
    <n v="58748.000000000007"/>
    <n v="4733.17"/>
    <n v="4733.17"/>
    <n v="4733.17"/>
    <n v="4809.1400000000003"/>
    <n v="4809.12"/>
    <n v="4809.1400000000003"/>
    <n v="4809.1400000000003"/>
    <n v="4809.1400000000003"/>
    <n v="5243.75"/>
    <n v="4968.26"/>
    <n v="4968.25"/>
    <n v="5322.55"/>
    <n v="0"/>
  </r>
  <r>
    <x v="58"/>
    <s v="WP"/>
    <s v="Docent 4"/>
    <s v="294600 N&amp;S algemeen"/>
    <x v="3"/>
    <s v="Doorbelaste kosten "/>
    <s v="Ongewijzigd"/>
    <s v="P290100 Beta Algemeen"/>
    <s v="1GS"/>
    <s v="H/290100.301"/>
    <s v="SVM: Judo aanstellingen"/>
    <n v="59045.78"/>
    <n v="6311.91"/>
    <n v="6311.91"/>
    <n v="6311.91"/>
    <n v="6311.91"/>
    <n v="6311.89"/>
    <n v="6508.17"/>
    <m/>
    <m/>
    <m/>
    <n v="13471.22"/>
    <n v="3916.31"/>
    <n v="3590.55"/>
    <n v="0"/>
  </r>
  <r>
    <x v="59"/>
    <s v="WP"/>
    <s v="Docent 4"/>
    <s v="294200 AAW Aardwetensch. Alg."/>
    <x v="9"/>
    <s v="Doorbelaste kosten "/>
    <s v="Ongewijzigd"/>
    <s v="P290100 Beta Algemeen"/>
    <s v="1GS"/>
    <s v="H/290100.301"/>
    <s v="SVM: Judo aanstellingen"/>
    <n v="59914.700000000004"/>
    <n v="4825.83"/>
    <n v="4825.83"/>
    <n v="4825.83"/>
    <n v="4825.83"/>
    <n v="4825.8"/>
    <n v="4825.83"/>
    <n v="4825.83"/>
    <n v="4825.83"/>
    <n v="5538.67"/>
    <n v="5194.3"/>
    <n v="5194.29"/>
    <n v="5380.83"/>
    <n v="0"/>
  </r>
  <r>
    <x v="60"/>
    <s v="WP"/>
    <s v="Docent 4"/>
    <s v="294230 G&amp;G Geologie &amp; chem."/>
    <x v="9"/>
    <s v="Doorbelaste kosten "/>
    <s v="Ongewijzigd"/>
    <s v="P290100 Beta Algemeen"/>
    <s v="1GS"/>
    <s v="H/290100.301"/>
    <s v="SVM: Judo aanstellingen"/>
    <n v="61955.310000000005"/>
    <n v="4890.9399999999996"/>
    <n v="5092.51"/>
    <n v="5092.51"/>
    <n v="5092.51"/>
    <n v="5072.24"/>
    <n v="5072.26"/>
    <n v="5072.26"/>
    <n v="5072.26"/>
    <n v="5583.51"/>
    <n v="5239.1400000000003"/>
    <n v="5239.1099999999997"/>
    <n v="5436.06"/>
    <n v="0"/>
  </r>
  <r>
    <x v="61"/>
    <s v="WP"/>
    <s v="Docent 4"/>
    <s v="294360 MTB Method. en TB"/>
    <x v="6"/>
    <s v="Doorbelaste kosten "/>
    <s v="Ongewijzigd"/>
    <s v="P290100 Beta Algemeen"/>
    <s v="1GS"/>
    <s v="H/290100.301"/>
    <s v="SVM: Judo aanstellingen"/>
    <n v="62128.74"/>
    <n v="5006.22"/>
    <n v="5006.22"/>
    <n v="5006.22"/>
    <n v="5006.22"/>
    <n v="5006.21"/>
    <n v="5006.22"/>
    <n v="5006.22"/>
    <n v="5006.22"/>
    <n v="5741.75"/>
    <n v="5397.38"/>
    <n v="5338.94"/>
    <n v="5600.92"/>
    <n v="0"/>
  </r>
  <r>
    <x v="62"/>
    <s v="WP"/>
    <s v="Docent 4"/>
    <s v="295270 INF OW"/>
    <x v="0"/>
    <s v="Doorbelaste kosten "/>
    <s v="Ongewijzigd"/>
    <s v="P290100 Beta Algemeen"/>
    <s v="1GS"/>
    <s v="H/290100.301"/>
    <s v="SVM: Judo aanstellingen"/>
    <n v="62947.210000000006"/>
    <m/>
    <m/>
    <m/>
    <m/>
    <n v="25511.26"/>
    <n v="5209.34"/>
    <n v="5182.5200000000004"/>
    <n v="5182.5200000000004"/>
    <n v="5593.66"/>
    <n v="5352.62"/>
    <n v="5352.61"/>
    <n v="5562.68"/>
    <n v="0"/>
  </r>
  <r>
    <x v="63"/>
    <s v="WP"/>
    <s v="Docent 4"/>
    <s v="295210 Comp. Computersystemen"/>
    <x v="0"/>
    <s v="Doorbelaste kosten "/>
    <s v="Ongewijzigd"/>
    <s v="P290100 Beta Algemeen"/>
    <s v="1GS"/>
    <s v="H/290100.301"/>
    <s v="SVM: Judo aanstellingen"/>
    <n v="63195.6"/>
    <m/>
    <m/>
    <m/>
    <m/>
    <n v="25415.02"/>
    <n v="5083.01"/>
    <n v="5143.17"/>
    <n v="5052.93"/>
    <n v="5818.53"/>
    <n v="5534.32"/>
    <n v="5474.15"/>
    <n v="5674.47"/>
    <n v="0"/>
  </r>
  <r>
    <x v="64"/>
    <s v="WP"/>
    <s v="Promovendus"/>
    <s v="295800 S&amp;F Scheik. alg."/>
    <x v="2"/>
    <s v="Doorbelaste kosten "/>
    <s v="Ongewijzigd"/>
    <s v="P290100 Beta Algemeen"/>
    <s v="1GS"/>
    <s v="H/290100.301"/>
    <s v="SVM: Judo aanstellingen"/>
    <n v="64573.93"/>
    <m/>
    <m/>
    <m/>
    <n v="20230.28"/>
    <n v="5723.38"/>
    <n v="5335.46"/>
    <n v="5335.46"/>
    <n v="5335.46"/>
    <n v="5853.02"/>
    <n v="5508.65"/>
    <n v="5508.62"/>
    <n v="5743.6"/>
    <n v="0"/>
  </r>
  <r>
    <x v="65"/>
    <s v="WP"/>
    <s v="Docent 4"/>
    <s v="295800 S&amp;F Scheik. alg."/>
    <x v="2"/>
    <s v="Doorbelaste kosten "/>
    <s v="Ongewijzigd"/>
    <s v="P290100 Beta Algemeen"/>
    <s v="1GS"/>
    <s v="H/290100.301"/>
    <s v="SVM: Judo aanstellingen"/>
    <n v="66287.56"/>
    <m/>
    <n v="11878.35"/>
    <n v="5230.6000000000004"/>
    <n v="5230.6000000000004"/>
    <n v="5230.57"/>
    <n v="5230.6000000000004"/>
    <n v="5230.6000000000004"/>
    <n v="5230.6000000000004"/>
    <m/>
    <m/>
    <m/>
    <n v="23025.64"/>
    <n v="0"/>
  </r>
  <r>
    <x v="66"/>
    <s v="WP"/>
    <s v="Docent 4"/>
    <s v="295600 Neurow. Neurowetenschap alg."/>
    <x v="8"/>
    <s v="Doorbelaste kosten "/>
    <s v="Ongewijzigd"/>
    <s v="P290100 Beta Algemeen"/>
    <s v="1GS"/>
    <s v="H/290100.301"/>
    <s v="SVM: Judo aanstellingen"/>
    <n v="69222.41"/>
    <n v="1483.21"/>
    <n v="1483.21"/>
    <n v="1440.22"/>
    <n v="11262.96"/>
    <n v="3859.78"/>
    <n v="3859.79"/>
    <n v="15247.43"/>
    <n v="5674.5"/>
    <n v="6645.76"/>
    <n v="6015.19"/>
    <n v="6015.17"/>
    <n v="6235.19"/>
    <n v="0"/>
  </r>
  <r>
    <x v="67"/>
    <s v="WP"/>
    <s v="Docent 4"/>
    <s v="295600 Neurow. Neurowetenschap alg."/>
    <x v="8"/>
    <s v="Doorbelaste kosten "/>
    <s v="Ongewijzigd"/>
    <s v="P290100 Beta Algemeen"/>
    <s v="1GS"/>
    <s v="H/290100.301"/>
    <s v="SVM: Judo aanstellingen"/>
    <n v="69421.86"/>
    <n v="5572.94"/>
    <n v="5572.94"/>
    <n v="5572.94"/>
    <n v="5572.94"/>
    <n v="5572.91"/>
    <n v="5572.94"/>
    <n v="5572.94"/>
    <n v="5782.54"/>
    <n v="6317.8"/>
    <n v="6071.91"/>
    <n v="6006.24"/>
    <n v="6232.82"/>
    <n v="0"/>
  </r>
  <r>
    <x v="68"/>
    <s v="WP"/>
    <s v="Docent 4"/>
    <s v="295600 Neurow. Neurowetenschap alg."/>
    <x v="8"/>
    <s v="Doorbelaste kosten "/>
    <s v="Ongewijzigd"/>
    <s v="P290100 Beta Algemeen"/>
    <s v="1GS"/>
    <s v="H/290100.301"/>
    <s v="SVM: Judo aanstellingen"/>
    <n v="71010.48000000001"/>
    <n v="5611.62"/>
    <n v="5611.62"/>
    <n v="5611.62"/>
    <n v="5611.62"/>
    <n v="5611.6"/>
    <n v="5611.62"/>
    <n v="5611.62"/>
    <n v="5853.27"/>
    <n v="6381.87"/>
    <n v="7198.79"/>
    <n v="6036.41"/>
    <n v="6258.82"/>
    <n v="0"/>
  </r>
  <r>
    <x v="69"/>
    <s v="WP"/>
    <s v="Docent 4"/>
    <s v="295400 Athena Instituut"/>
    <x v="1"/>
    <s v="Doorbelaste kosten "/>
    <s v="Ongewijzigd"/>
    <s v="P290100 Beta Algemeen"/>
    <s v="1GS"/>
    <s v="H/290100.301"/>
    <s v="SVM: Judo aanstellingen"/>
    <n v="72113.87"/>
    <n v="5867.92"/>
    <n v="5769.8"/>
    <n v="5804.54"/>
    <n v="5804.54"/>
    <n v="5804.52"/>
    <n v="5804.54"/>
    <n v="5804.54"/>
    <n v="6016.83"/>
    <n v="6560.11"/>
    <n v="6215.74"/>
    <n v="6215.72"/>
    <n v="6445.07"/>
    <n v="0"/>
  </r>
  <r>
    <x v="70"/>
    <s v="WP"/>
    <s v="Docent 4"/>
    <s v="297530 A-LIFE EH&amp;T"/>
    <x v="4"/>
    <s v="Doorbelaste kosten "/>
    <s v="Ongewijzigd"/>
    <s v="P290100 Beta Algemeen"/>
    <s v="1GS"/>
    <s v="H/290100.301"/>
    <s v="SVM: Judo aanstellingen"/>
    <n v="77983"/>
    <m/>
    <m/>
    <m/>
    <m/>
    <m/>
    <m/>
    <m/>
    <m/>
    <m/>
    <m/>
    <m/>
    <n v="77983"/>
    <n v="0"/>
  </r>
  <r>
    <x v="71"/>
    <s v="WP"/>
    <s v="Docent 4"/>
    <s v="295220 Softw./Sust. Software &amp; Sust."/>
    <x v="0"/>
    <s v="Doorbelaste kosten "/>
    <s v="Ongewijzigd"/>
    <s v="P290100 Beta Algemeen"/>
    <s v="1GS"/>
    <s v="H/290100.301"/>
    <s v="SVM: Judo aanstellingen"/>
    <n v="79503.929999999993"/>
    <m/>
    <m/>
    <m/>
    <m/>
    <n v="42975.77"/>
    <n v="4793.8500000000004"/>
    <n v="4786.8599999999997"/>
    <n v="4786.8599999999997"/>
    <n v="5501.88"/>
    <n v="6148.1"/>
    <n v="5157.5"/>
    <n v="5353.11"/>
    <n v="0"/>
  </r>
  <r>
    <x v="72"/>
    <s v="WP"/>
    <s v="Docent 4"/>
    <s v="295200 INF Algemeen"/>
    <x v="0"/>
    <s v="Doorbelaste kosten "/>
    <s v="Ongewijzigd"/>
    <s v="P290100 Beta Algemeen"/>
    <s v="1GS"/>
    <s v="H/290100.301"/>
    <s v="SVM: Judo aanstellingen"/>
    <n v="102360.51"/>
    <m/>
    <m/>
    <m/>
    <m/>
    <n v="60605.37"/>
    <n v="5640.94"/>
    <n v="5640.94"/>
    <n v="5833.24"/>
    <n v="6364.33"/>
    <n v="6033.29"/>
    <n v="6033.26"/>
    <n v="6209.14"/>
    <n v="0"/>
  </r>
  <r>
    <x v="73"/>
    <s v="WP"/>
    <s v="Docent 4"/>
    <s v="295230 KI Kunstm. Intell."/>
    <x v="0"/>
    <s v="Doorbelaste kosten "/>
    <s v="Ongewijzigd"/>
    <s v="P290100 Beta Algemeen"/>
    <s v="1GS"/>
    <s v="H/290100.301"/>
    <s v="SVM: Judo aanstellingen"/>
    <n v="108283.28"/>
    <m/>
    <m/>
    <m/>
    <m/>
    <n v="62579.77"/>
    <n v="9147.64"/>
    <n v="6587.57"/>
    <n v="5726.65"/>
    <n v="6261.91"/>
    <n v="5917.54"/>
    <n v="5917.52"/>
    <n v="6144.68"/>
    <n v="0"/>
  </r>
  <r>
    <x v="74"/>
    <s v="WP"/>
    <s v="Docent 4"/>
    <s v="295200 INF Algemeen"/>
    <x v="0"/>
    <s v="Doorbelaste kosten "/>
    <s v="Ongewijzigd"/>
    <s v="P290100 Beta Algemeen"/>
    <s v="1GS"/>
    <s v="H/290100.301"/>
    <s v="SVM: Judo aanstellingen"/>
    <n v="110743.24"/>
    <m/>
    <m/>
    <m/>
    <m/>
    <n v="67240.39"/>
    <n v="5863.65"/>
    <n v="6055.96"/>
    <n v="6055.96"/>
    <n v="6587.05"/>
    <n v="6256.01"/>
    <n v="6255.98"/>
    <n v="6428.24"/>
    <n v="0"/>
  </r>
  <r>
    <x v="75"/>
    <s v="WP"/>
    <s v="Docent 4"/>
    <s v="295270 INF OW"/>
    <x v="0"/>
    <s v="Doorbelaste kosten "/>
    <s v="Ongewijzigd"/>
    <s v="P290100 Beta Algemeen"/>
    <s v="1GS"/>
    <s v="H/290100.301"/>
    <s v="SVM: Judo aanstellingen"/>
    <n v="113392.59"/>
    <m/>
    <m/>
    <m/>
    <m/>
    <n v="68355.960000000006"/>
    <n v="6061.07"/>
    <n v="6255.75"/>
    <n v="6263.75"/>
    <n v="6811.03"/>
    <n v="6466.66"/>
    <n v="6466.65"/>
    <n v="6711.72"/>
    <n v="0"/>
  </r>
  <r>
    <x v="76"/>
    <s v="WP"/>
    <s v="Docent 4"/>
    <s v="295220 Softw./Sust. Software &amp; Sust."/>
    <x v="0"/>
    <s v="Doorbelaste kosten "/>
    <s v="Ongewijzigd"/>
    <s v="P290100 Beta Algemeen"/>
    <s v="1GS"/>
    <s v="H/290100.301"/>
    <s v="SVM: Judo aanstellingen"/>
    <n v="116918.55"/>
    <m/>
    <m/>
    <m/>
    <m/>
    <n v="70206.960000000006"/>
    <n v="6283.48"/>
    <n v="6514.42"/>
    <n v="6503.48"/>
    <n v="7048.77"/>
    <n v="6717.73"/>
    <n v="6728.66"/>
    <n v="6915.05"/>
    <n v="0"/>
  </r>
  <r>
    <x v="77"/>
    <m/>
    <m/>
    <s v="297530 A-LIFE EH&amp;T"/>
    <x v="4"/>
    <m/>
    <m/>
    <m/>
    <m/>
    <m/>
    <m/>
    <n v="71010.48"/>
    <m/>
    <m/>
    <m/>
    <m/>
    <m/>
    <m/>
    <m/>
    <m/>
    <m/>
    <m/>
    <m/>
    <m/>
    <n v="71010.48"/>
  </r>
  <r>
    <x v="78"/>
    <m/>
    <m/>
    <s v="297530 A-LIFE EH&amp;T"/>
    <x v="4"/>
    <m/>
    <m/>
    <m/>
    <m/>
    <m/>
    <m/>
    <n v="41535.53"/>
    <m/>
    <m/>
    <m/>
    <m/>
    <m/>
    <m/>
    <m/>
    <m/>
    <m/>
    <m/>
    <m/>
    <m/>
    <n v="41535.53"/>
  </r>
  <r>
    <x v="79"/>
    <m/>
    <m/>
    <s v="295230 KI Kunstm. Intell."/>
    <x v="0"/>
    <m/>
    <m/>
    <m/>
    <m/>
    <m/>
    <m/>
    <n v="62947.21"/>
    <m/>
    <m/>
    <m/>
    <m/>
    <m/>
    <m/>
    <m/>
    <m/>
    <m/>
    <m/>
    <m/>
    <m/>
    <n v="62947.21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5">
  <r>
    <x v="0"/>
    <x v="0"/>
    <s v="AAW"/>
    <x v="0"/>
    <m/>
    <n v="57027.419443490209"/>
    <n v="0.88414603788356916"/>
    <x v="0"/>
    <n v="0.61699466442899908"/>
    <x v="0"/>
    <x v="0"/>
  </r>
  <r>
    <x v="0"/>
    <x v="1"/>
    <s v="AAW"/>
    <x v="0"/>
    <m/>
    <n v="64058.197183098593"/>
    <n v="0.99315034392400925"/>
    <x v="1"/>
    <n v="0.70249046088567335"/>
    <x v="1"/>
    <x v="1"/>
  </r>
  <r>
    <x v="1"/>
    <x v="2"/>
    <s v="A-life"/>
    <x v="1"/>
    <m/>
    <n v="35153.888698041912"/>
    <n v="0.54502153020220023"/>
    <x v="2"/>
    <n v="0.38900587387786772"/>
    <x v="2"/>
    <x v="2"/>
  </r>
  <r>
    <x v="1"/>
    <x v="3"/>
    <s v="A-life"/>
    <x v="1"/>
    <m/>
    <n v="56636.820680178636"/>
    <n v="0.87809024310354478"/>
    <x v="3"/>
    <n v="0.60132043507860877"/>
    <x v="3"/>
    <x v="3"/>
  </r>
  <r>
    <x v="1"/>
    <x v="4"/>
    <s v="A-life"/>
    <x v="1"/>
    <m/>
    <n v="248811.41222947443"/>
    <n v="3.8575412748755724"/>
    <x v="4"/>
    <n v="2.9097069394088124"/>
    <x v="4"/>
    <x v="4"/>
  </r>
  <r>
    <x v="1"/>
    <x v="5"/>
    <s v="A-life"/>
    <x v="1"/>
    <m/>
    <n v="25388.919615252493"/>
    <n v="0.39362666070158903"/>
    <x v="5"/>
    <n v="0.27928626842513582"/>
    <x v="5"/>
    <x v="5"/>
  </r>
  <r>
    <x v="2"/>
    <x v="6"/>
    <s v="A-life"/>
    <x v="2"/>
    <s v="NB budget naar Athena"/>
    <n v="56636.820680178636"/>
    <n v="0.87809024310354478"/>
    <x v="6"/>
    <n v="0.63266889377938929"/>
    <x v="6"/>
    <x v="6"/>
  </r>
  <r>
    <x v="2"/>
    <x v="7"/>
    <s v="Athena"/>
    <x v="2"/>
    <m/>
    <n v="30076.104774991414"/>
    <n v="0.46629619806188238"/>
    <x v="7"/>
    <n v="0.32630895647630664"/>
    <x v="7"/>
    <x v="7"/>
  </r>
  <r>
    <x v="2"/>
    <x v="8"/>
    <s v="Athena"/>
    <x v="2"/>
    <m/>
    <n v="92962.505668155267"/>
    <n v="1.4412791576458182"/>
    <x v="8"/>
    <n v="0.98605151913364275"/>
    <x v="8"/>
    <x v="8"/>
  </r>
  <r>
    <x v="3"/>
    <x v="9"/>
    <s v="AGW"/>
    <x v="3"/>
    <m/>
    <n v="207798.54208175885"/>
    <n v="3.2216828229730052"/>
    <x v="9"/>
    <n v="2.2513893066924213"/>
    <x v="9"/>
    <x v="9"/>
  </r>
  <r>
    <x v="3"/>
    <x v="10"/>
    <s v="AGW"/>
    <x v="3"/>
    <m/>
    <n v="96868.493301271039"/>
    <n v="1.5018371054460626"/>
    <x v="10"/>
    <n v="1.0245246275391462"/>
    <x v="10"/>
    <x v="10"/>
  </r>
  <r>
    <x v="4"/>
    <x v="11"/>
    <m/>
    <x v="4"/>
    <s v="INF is 0,36 fte gekort, toegewezen aan scheikunde"/>
    <n v="-23220"/>
    <n v="0.36"/>
    <x v="11"/>
    <m/>
    <x v="11"/>
    <x v="11"/>
  </r>
  <r>
    <x v="4"/>
    <x v="12"/>
    <s v="INF"/>
    <x v="5"/>
    <m/>
    <n v="158192.4991411886"/>
    <n v="2.4525968859099008"/>
    <x v="12"/>
    <n v="1.7640632668893783"/>
    <x v="12"/>
    <x v="12"/>
  </r>
  <r>
    <x v="4"/>
    <x v="13"/>
    <s v="INF"/>
    <x v="5"/>
    <m/>
    <n v="97259.092064582612"/>
    <n v="1.507892900226087"/>
    <x v="13"/>
    <n v="0.91907981190924792"/>
    <x v="13"/>
    <x v="13"/>
  </r>
  <r>
    <x v="4"/>
    <x v="14"/>
    <s v="INF"/>
    <x v="5"/>
    <m/>
    <n v="326931.16489178978"/>
    <n v="5.0687002308804621"/>
    <x v="14"/>
    <n v="3.4796789157866415"/>
    <x v="14"/>
    <x v="14"/>
  </r>
  <r>
    <x v="4"/>
    <x v="15"/>
    <s v="INF"/>
    <x v="5"/>
    <m/>
    <n v="432783.42974922713"/>
    <n v="6.7098206162670877"/>
    <x v="15"/>
    <n v="4.675195136239136"/>
    <x v="15"/>
    <x v="15"/>
  </r>
  <r>
    <x v="4"/>
    <x v="16"/>
    <s v="INF"/>
    <x v="5"/>
    <m/>
    <n v="193736.98660254208"/>
    <n v="3.0036742108921253"/>
    <x v="16"/>
    <n v="1.8652332926964428"/>
    <x v="16"/>
    <x v="16"/>
  </r>
  <r>
    <x v="4"/>
    <x v="17"/>
    <s v="INF"/>
    <x v="5"/>
    <m/>
    <n v="14842.753005839919"/>
    <n v="0.23012020164092897"/>
    <x v="17"/>
    <n v="0.17669131267712676"/>
    <x v="17"/>
    <x v="17"/>
  </r>
  <r>
    <x v="4"/>
    <x v="18"/>
    <s v="INF"/>
    <x v="5"/>
    <m/>
    <n v="28904.308485056681"/>
    <n v="0.44812881372180902"/>
    <x v="18"/>
    <n v="0.29496049777552608"/>
    <x v="18"/>
    <x v="18"/>
  </r>
  <r>
    <x v="5"/>
    <x v="19"/>
    <s v="IVM"/>
    <x v="6"/>
    <m/>
    <n v="84369.332875300577"/>
    <n v="1.3080516724852802"/>
    <x v="19"/>
    <n v="0.93617897120058269"/>
    <x v="19"/>
    <x v="19"/>
  </r>
  <r>
    <x v="5"/>
    <x v="20"/>
    <s v="IVM"/>
    <x v="6"/>
    <m/>
    <n v="65620.592236344906"/>
    <n v="1.017373523044107"/>
    <x v="20"/>
    <n v="0.75663779864156688"/>
    <x v="20"/>
    <x v="20"/>
  </r>
  <r>
    <x v="5"/>
    <x v="21"/>
    <s v="IVM"/>
    <x v="0"/>
    <m/>
    <n v="28513.709721745105"/>
    <n v="0.44207301894178458"/>
    <x v="21"/>
    <n v="0.30493500736213808"/>
    <x v="21"/>
    <x v="21"/>
  </r>
  <r>
    <x v="6"/>
    <x v="22"/>
    <s v="N&amp;S"/>
    <x v="7"/>
    <m/>
    <n v="26560.715905187222"/>
    <n v="0.41179404504166234"/>
    <x v="22"/>
    <n v="0.31348458700780546"/>
    <x v="22"/>
    <x v="22"/>
  </r>
  <r>
    <x v="6"/>
    <x v="23"/>
    <s v="N&amp;S"/>
    <x v="7"/>
    <m/>
    <n v="107805.25867399519"/>
    <n v="1.6713993592867471"/>
    <x v="23"/>
    <n v="1.151343392283213"/>
    <x v="23"/>
    <x v="23"/>
  </r>
  <r>
    <x v="6"/>
    <x v="24"/>
    <s v="N&amp;S"/>
    <x v="7"/>
    <m/>
    <n v="81635.141532119553"/>
    <n v="1.2656611090251093"/>
    <x v="24"/>
    <n v="0.91053023226358054"/>
    <x v="24"/>
    <x v="24"/>
  </r>
  <r>
    <x v="6"/>
    <x v="25"/>
    <s v="N&amp;S"/>
    <x v="7"/>
    <m/>
    <n v="33200.894881484026"/>
    <n v="0.51474255630207788"/>
    <x v="25"/>
    <n v="0.36050727505897628"/>
    <x v="25"/>
    <x v="25"/>
  </r>
  <r>
    <x v="7"/>
    <x v="26"/>
    <s v="Neuro"/>
    <x v="8"/>
    <m/>
    <n v="261310.57265544488"/>
    <n v="4.0513267078363544"/>
    <x v="26"/>
    <n v="2.7059419578537391"/>
    <x v="26"/>
    <x v="26"/>
  </r>
  <r>
    <x v="7"/>
    <x v="27"/>
    <s v="Neuro"/>
    <x v="9"/>
    <m/>
    <n v="51168.437993816558"/>
    <n v="0.79330911618320243"/>
    <x v="27"/>
    <n v="0.5842212757872739"/>
    <x v="27"/>
    <x v="27"/>
  </r>
  <r>
    <x v="8"/>
    <x v="28"/>
    <s v="S&amp;F"/>
    <x v="10"/>
    <m/>
    <n v="57808.616970113362"/>
    <n v="0.89625762744361803"/>
    <x v="28"/>
    <n v="0.64549326324789047"/>
    <x v="28"/>
    <x v="28"/>
  </r>
  <r>
    <x v="8"/>
    <x v="29"/>
    <s v="S&amp;F"/>
    <x v="10"/>
    <m/>
    <n v="121085.6166265888"/>
    <n v="1.8772963818075783"/>
    <x v="29"/>
    <n v="1.3337344247241181"/>
    <x v="29"/>
    <x v="29"/>
  </r>
  <r>
    <x v="8"/>
    <x v="30"/>
    <s v="S&amp;F"/>
    <x v="11"/>
    <s v="extra budget toegekend uit  budget INF"/>
    <n v="23220"/>
    <n v="0.36"/>
    <x v="11"/>
    <n v="0.36"/>
    <x v="30"/>
    <x v="11"/>
  </r>
  <r>
    <x v="9"/>
    <x v="31"/>
    <s v="WIS"/>
    <x v="12"/>
    <m/>
    <n v="62886.400893163867"/>
    <n v="0.97498295958393588"/>
    <x v="30"/>
    <n v="0.70534032076756237"/>
    <x v="31"/>
    <x v="30"/>
  </r>
  <r>
    <x v="9"/>
    <x v="32"/>
    <s v="WIS"/>
    <x v="12"/>
    <m/>
    <n v="102336.87598763312"/>
    <n v="1.5866182323664049"/>
    <x v="31"/>
    <n v="1.0644226658855942"/>
    <x v="32"/>
    <x v="31"/>
  </r>
  <r>
    <x v="9"/>
    <x v="33"/>
    <s v="WIS"/>
    <x v="12"/>
    <m/>
    <n v="85541.12916523531"/>
    <n v="1.3262190568253536"/>
    <x v="32"/>
    <n v="0.88630642326752285"/>
    <x v="33"/>
    <x v="32"/>
  </r>
  <r>
    <x v="9"/>
    <x v="34"/>
    <s v="WIS"/>
    <x v="12"/>
    <m/>
    <n v="17186.34558570938"/>
    <n v="0.26645497032107562"/>
    <x v="33"/>
    <n v="0.18096610249996045"/>
    <x v="34"/>
    <x v="33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9">
  <r>
    <x v="0"/>
    <x v="0"/>
    <s v="AAW Aardwetensch. Alg."/>
    <x v="0"/>
    <x v="0"/>
    <n v="5325.13"/>
    <n v="1"/>
  </r>
  <r>
    <x v="0"/>
    <x v="0"/>
    <s v="G&amp;G Geologie &amp; chem."/>
    <x v="1"/>
    <x v="1"/>
    <n v="5361.45"/>
    <n v="1"/>
  </r>
  <r>
    <x v="0"/>
    <x v="0"/>
    <s v="AGW Gezondheidswet. Alg."/>
    <x v="2"/>
    <x v="2"/>
    <n v="-2151.66"/>
    <n v="-0.98099999999999998"/>
  </r>
  <r>
    <x v="0"/>
    <x v="0"/>
    <s v="MTB Method. en TB"/>
    <x v="3"/>
    <x v="3"/>
    <n v="2151.66"/>
    <n v="0.49049999999999999"/>
  </r>
  <r>
    <x v="0"/>
    <x v="0"/>
    <s v="WIS GS01/OV"/>
    <x v="4"/>
    <x v="4"/>
    <n v="11230.12"/>
    <n v="1.905"/>
  </r>
  <r>
    <x v="0"/>
    <x v="0"/>
    <s v="N&amp;S algemeen"/>
    <x v="5"/>
    <x v="5"/>
    <n v="3565.04"/>
    <n v="0.6"/>
  </r>
  <r>
    <x v="0"/>
    <x v="0"/>
    <s v="EPA Environmental PA"/>
    <x v="6"/>
    <x v="6"/>
    <n v="5470.77"/>
    <n v="1"/>
  </r>
  <r>
    <x v="0"/>
    <x v="0"/>
    <s v="EG Environm. Geogr."/>
    <x v="7"/>
    <x v="7"/>
    <n v="5296.42"/>
    <n v="0.9"/>
  </r>
  <r>
    <x v="0"/>
    <x v="0"/>
    <s v="INF Algemeen"/>
    <x v="8"/>
    <x v="8"/>
    <n v="12522.58"/>
    <n v="2"/>
  </r>
  <r>
    <x v="0"/>
    <x v="0"/>
    <s v="Comp. Computersystemen"/>
    <x v="9"/>
    <x v="9"/>
    <n v="5599.49"/>
    <n v="1"/>
  </r>
  <r>
    <x v="0"/>
    <x v="0"/>
    <s v="Softw./Sust. Software &amp; Sust."/>
    <x v="10"/>
    <x v="10"/>
    <n v="12163.91"/>
    <n v="2"/>
  </r>
  <r>
    <x v="0"/>
    <x v="0"/>
    <s v="KI Kunstm. Intell."/>
    <x v="11"/>
    <x v="11"/>
    <n v="6029.01"/>
    <n v="1"/>
  </r>
  <r>
    <x v="0"/>
    <x v="0"/>
    <s v="INF OW"/>
    <x v="12"/>
    <x v="12"/>
    <n v="12063.23"/>
    <n v="1.7"/>
  </r>
  <r>
    <x v="0"/>
    <x v="0"/>
    <s v="Athena Instituut"/>
    <x v="13"/>
    <x v="13"/>
    <n v="11354.75"/>
    <n v="1.9"/>
  </r>
  <r>
    <x v="0"/>
    <x v="0"/>
    <s v="Neurow. Neurowetenschap alg."/>
    <x v="14"/>
    <x v="14"/>
    <n v="24978.89"/>
    <n v="3.95"/>
  </r>
  <r>
    <x v="0"/>
    <x v="0"/>
    <s v="MCN Neurobiologie"/>
    <x v="15"/>
    <x v="15"/>
    <n v="5288.96"/>
    <n v="0.8"/>
  </r>
  <r>
    <x v="0"/>
    <x v="0"/>
    <s v="S&amp;F Scheik. alg."/>
    <x v="16"/>
    <x v="16"/>
    <n v="25817.91"/>
    <n v="2.2650000000000001"/>
  </r>
  <r>
    <x v="0"/>
    <x v="0"/>
    <s v="A-LIFE E&amp;E"/>
    <x v="17"/>
    <x v="17"/>
    <n v="4551.1400000000003"/>
    <n v="0.75"/>
  </r>
  <r>
    <x v="0"/>
    <x v="0"/>
    <s v="A-LIFE EH&amp;T"/>
    <x v="18"/>
    <x v="18"/>
    <n v="19484.82"/>
    <n v="2.95"/>
  </r>
  <r>
    <x v="0"/>
    <x v="0"/>
    <s v="A-LIFE SB"/>
    <x v="19"/>
    <x v="19"/>
    <n v="2665.84"/>
    <n v="0.4"/>
  </r>
  <r>
    <x v="1"/>
    <x v="1"/>
    <s v="S&amp;F Scheik. alg."/>
    <x v="16"/>
    <x v="16"/>
    <n v="3986.15"/>
    <n v="0.63"/>
  </r>
  <r>
    <x v="2"/>
    <x v="2"/>
    <s v="WIS GS01/OV"/>
    <x v="4"/>
    <x v="4"/>
    <n v="2821.57"/>
    <n v="0.5"/>
  </r>
  <r>
    <x v="3"/>
    <x v="3"/>
    <s v="EG Environm. Geogr."/>
    <x v="7"/>
    <x v="7"/>
    <n v="5296.42"/>
    <n v="0.9"/>
  </r>
  <r>
    <x v="4"/>
    <x v="4"/>
    <s v="EPA Environmental PA"/>
    <x v="6"/>
    <x v="6"/>
    <n v="5470.77"/>
    <n v="1"/>
  </r>
  <r>
    <x v="5"/>
    <x v="5"/>
    <s v="A-LIFE EH&amp;T"/>
    <x v="18"/>
    <x v="18"/>
    <n v="6740.85"/>
    <n v="1"/>
  </r>
  <r>
    <x v="6"/>
    <x v="6"/>
    <s v="N&amp;S algemeen"/>
    <x v="5"/>
    <x v="5"/>
    <n v="3565.04"/>
    <n v="0.6"/>
  </r>
  <r>
    <x v="7"/>
    <x v="7"/>
    <s v="A-LIFE EH&amp;T"/>
    <x v="18"/>
    <x v="18"/>
    <n v="5918.23"/>
    <n v="0.9"/>
  </r>
  <r>
    <x v="8"/>
    <x v="8"/>
    <s v="INF Algemeen"/>
    <x v="8"/>
    <x v="8"/>
    <n v="6380.65"/>
    <n v="1"/>
  </r>
  <r>
    <x v="9"/>
    <x v="9"/>
    <s v="Softw./Sust. Software &amp; Sust."/>
    <x v="10"/>
    <x v="10"/>
    <n v="6868.12"/>
    <n v="1"/>
  </r>
  <r>
    <x v="10"/>
    <x v="10"/>
    <s v="KI Kunstm. Intell."/>
    <x v="11"/>
    <x v="11"/>
    <n v="6029.01"/>
    <n v="1"/>
  </r>
  <r>
    <x v="11"/>
    <x v="11"/>
    <s v="INF OW"/>
    <x v="12"/>
    <x v="12"/>
    <n v="6603.63"/>
    <n v="1"/>
  </r>
  <r>
    <x v="12"/>
    <x v="12"/>
    <s v="A-LIFE SB"/>
    <x v="19"/>
    <x v="19"/>
    <n v="2665.84"/>
    <n v="0.4"/>
  </r>
  <r>
    <x v="13"/>
    <x v="13"/>
    <s v="Athena Instituut"/>
    <x v="13"/>
    <x v="13"/>
    <n v="6345.69"/>
    <n v="1"/>
  </r>
  <r>
    <x v="14"/>
    <x v="14"/>
    <s v="Neurow. Neurowetenschap alg."/>
    <x v="14"/>
    <x v="14"/>
    <n v="6075.44"/>
    <n v="1"/>
  </r>
  <r>
    <x v="15"/>
    <x v="15"/>
    <s v="Neurow. Neurowetenschap alg."/>
    <x v="14"/>
    <x v="14"/>
    <n v="6155.64"/>
    <n v="0.95"/>
  </r>
  <r>
    <x v="16"/>
    <x v="16"/>
    <s v="Neurow. Neurowetenschap alg."/>
    <x v="14"/>
    <x v="14"/>
    <n v="6595.72"/>
    <n v="1"/>
  </r>
  <r>
    <x v="17"/>
    <x v="17"/>
    <s v="Neurow. Neurowetenschap alg."/>
    <x v="14"/>
    <x v="14"/>
    <n v="6152.09"/>
    <n v="1"/>
  </r>
  <r>
    <x v="18"/>
    <x v="18"/>
    <s v="INF Algemeen"/>
    <x v="8"/>
    <x v="8"/>
    <n v="6141.93"/>
    <n v="1"/>
  </r>
  <r>
    <x v="19"/>
    <x v="19"/>
    <s v="A-LIFE EH&amp;T"/>
    <x v="18"/>
    <x v="18"/>
    <n v="1611.08"/>
    <n v="0.25"/>
  </r>
  <r>
    <x v="20"/>
    <x v="20"/>
    <s v="S&amp;F Scheik. alg."/>
    <x v="16"/>
    <x v="16"/>
    <n v="5759.44"/>
    <n v="1"/>
  </r>
  <r>
    <x v="21"/>
    <x v="21"/>
    <s v="Athena Instituut"/>
    <x v="13"/>
    <x v="13"/>
    <n v="3364.59"/>
    <n v="0.6"/>
  </r>
  <r>
    <x v="22"/>
    <x v="22"/>
    <s v="Comp. Computersystemen"/>
    <x v="9"/>
    <x v="9"/>
    <n v="5599.49"/>
    <n v="1"/>
  </r>
  <r>
    <x v="23"/>
    <x v="23"/>
    <s v="Softw./Sust. Software &amp; Sust."/>
    <x v="10"/>
    <x v="10"/>
    <n v="5295.79"/>
    <n v="1"/>
  </r>
  <r>
    <x v="24"/>
    <x v="24"/>
    <s v="Athena Instituut"/>
    <x v="13"/>
    <x v="13"/>
    <n v="1644.47"/>
    <n v="0.3"/>
  </r>
  <r>
    <x v="25"/>
    <x v="25"/>
    <s v="WIS GS01/OV"/>
    <x v="4"/>
    <x v="4"/>
    <n v="3006.65"/>
    <n v="0.5"/>
  </r>
  <r>
    <x v="26"/>
    <x v="26"/>
    <s v="S&amp;F Scheik. alg."/>
    <x v="16"/>
    <x v="16"/>
    <n v="3128.11"/>
    <n v="0.55000000000000004"/>
  </r>
  <r>
    <x v="27"/>
    <x v="27"/>
    <s v="S&amp;F Scheik. alg."/>
    <x v="16"/>
    <x v="16"/>
    <n v="4376.6099999999997"/>
    <n v="0.8"/>
  </r>
  <r>
    <x v="28"/>
    <x v="28"/>
    <s v="S&amp;F Scheik. alg."/>
    <x v="16"/>
    <x v="16"/>
    <n v="5365.48"/>
    <n v="1"/>
  </r>
  <r>
    <x v="29"/>
    <x v="29"/>
    <s v="INF OW"/>
    <x v="12"/>
    <x v="12"/>
    <n v="5459.6"/>
    <n v="0.7"/>
  </r>
  <r>
    <x v="30"/>
    <x v="30"/>
    <s v="A-LIFE E&amp;E"/>
    <x v="17"/>
    <x v="17"/>
    <n v="4551.1400000000003"/>
    <n v="0.75"/>
  </r>
  <r>
    <x v="31"/>
    <x v="31"/>
    <s v="AAW Aardwetensch. Alg."/>
    <x v="0"/>
    <x v="0"/>
    <n v="5325.13"/>
    <n v="1"/>
  </r>
  <r>
    <x v="32"/>
    <x v="32"/>
    <s v="G&amp;G Geologie &amp; chem."/>
    <x v="1"/>
    <x v="1"/>
    <n v="5361.45"/>
    <n v="1"/>
  </r>
  <r>
    <x v="33"/>
    <x v="33"/>
    <s v="MCN Neurobiologie"/>
    <x v="15"/>
    <x v="15"/>
    <n v="5288.96"/>
    <n v="0.8"/>
  </r>
  <r>
    <x v="34"/>
    <x v="34"/>
    <s v="WIS GS01/OV"/>
    <x v="4"/>
    <x v="4"/>
    <n v="2451.67"/>
    <n v="0.40500000000000003"/>
  </r>
  <r>
    <x v="35"/>
    <x v="35"/>
    <s v="WIS GS01/OV"/>
    <x v="4"/>
    <x v="4"/>
    <n v="2950.23"/>
    <n v="0.5"/>
  </r>
  <r>
    <x v="36"/>
    <x v="36"/>
    <s v="AGW Gezondheidswet. Alg."/>
    <x v="2"/>
    <x v="2"/>
    <n v="-2151.66"/>
    <n v="-0.98099999999999998"/>
  </r>
  <r>
    <x v="36"/>
    <x v="36"/>
    <s v="MTB Method. en TB"/>
    <x v="3"/>
    <x v="3"/>
    <n v="2151.66"/>
    <n v="0.98099999999999998"/>
  </r>
  <r>
    <x v="37"/>
    <x v="37"/>
    <s v="S&amp;F Scheik. alg."/>
    <x v="16"/>
    <x v="16"/>
    <n v="3202.12"/>
    <n v="0.55000000000000004"/>
  </r>
  <r>
    <x v="38"/>
    <x v="38"/>
    <s v="A-LIFE EH&amp;T"/>
    <x v="18"/>
    <x v="18"/>
    <n v="5214.66"/>
    <n v="0.8"/>
  </r>
</pivotCacheRecords>
</file>

<file path=xl/pivotCache/pivotCacheRecords4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3">
  <r>
    <x v="0"/>
    <s v="WP"/>
    <s v="Promovendus"/>
    <s v="295230 KI Kunstm. Intell."/>
    <x v="0"/>
    <x v="0"/>
    <s v="Ongewijzigd"/>
    <s v="P291100 Studievoorschotgeld"/>
    <s v="1GS"/>
    <s v="H/291100.192"/>
    <s v="SVM: Judo aanstellingen"/>
    <n v="-37961.81"/>
    <m/>
    <m/>
    <n v="-37961.81"/>
    <m/>
    <m/>
    <m/>
    <m/>
    <m/>
    <m/>
    <m/>
    <m/>
    <m/>
    <n v="0"/>
  </r>
  <r>
    <x v="1"/>
    <s v="WP"/>
    <s v="Docent 4"/>
    <s v="295400 Athena Instituut"/>
    <x v="1"/>
    <x v="0"/>
    <s v="Ongewijzigd"/>
    <s v="P290100 Beta Algemeen"/>
    <s v="1GS"/>
    <s v="H/290100.301"/>
    <s v="SVM: Judo aanstellingen"/>
    <n v="0"/>
    <n v="1522.95"/>
    <n v="1522.95"/>
    <n v="1315.73"/>
    <n v="-4361.63"/>
    <m/>
    <m/>
    <m/>
    <m/>
    <m/>
    <m/>
    <m/>
    <m/>
    <n v="0"/>
  </r>
  <r>
    <x v="2"/>
    <s v="WP"/>
    <s v="Docent 4"/>
    <s v="295800 S&amp;F Scheik. alg."/>
    <x v="2"/>
    <x v="0"/>
    <s v="Ongewijzigd"/>
    <s v="P290100 Beta Algemeen"/>
    <s v="1GS"/>
    <s v="H/290100.301"/>
    <s v="SVM: Judo aanstellingen"/>
    <n v="0"/>
    <m/>
    <m/>
    <m/>
    <m/>
    <m/>
    <m/>
    <m/>
    <m/>
    <m/>
    <n v="9186.24"/>
    <n v="-9186.24"/>
    <m/>
    <n v="0"/>
  </r>
  <r>
    <x v="3"/>
    <s v="OBP"/>
    <s v="Student-assistent"/>
    <s v="295800 S&amp;F Scheik. alg."/>
    <x v="2"/>
    <x v="0"/>
    <s v="Ongewijzigd"/>
    <s v="P290100 Beta Algemeen"/>
    <s v="1GS"/>
    <s v="H/290100.306"/>
    <s v="SVM: Opl en mat kosten judo's 6a"/>
    <n v="2064.9499999999998"/>
    <m/>
    <n v="412.99"/>
    <n v="412.99"/>
    <n v="412.99"/>
    <n v="412.99"/>
    <n v="412.99"/>
    <m/>
    <m/>
    <m/>
    <m/>
    <m/>
    <m/>
    <n v="0"/>
  </r>
  <r>
    <x v="4"/>
    <s v="OBP"/>
    <s v="Student-assistent"/>
    <s v="294690 BFMB"/>
    <x v="3"/>
    <x v="0"/>
    <s v="Ongewijzigd"/>
    <s v="P290100 Beta Algemeen"/>
    <s v="1GS"/>
    <s v="H/290100.301"/>
    <s v="SVM: Judo aanstellingen"/>
    <n v="2575.2600000000002"/>
    <m/>
    <m/>
    <m/>
    <m/>
    <m/>
    <m/>
    <m/>
    <m/>
    <m/>
    <n v="2575.2600000000002"/>
    <m/>
    <m/>
    <n v="0"/>
  </r>
  <r>
    <x v="5"/>
    <s v="OBP"/>
    <s v="Student-assistent"/>
    <s v="294690 BFMB"/>
    <x v="3"/>
    <x v="0"/>
    <s v="Ongewijzigd"/>
    <s v="P290100 Beta Algemeen"/>
    <s v="1GS"/>
    <s v="H/290100.301"/>
    <s v="SVM: Judo aanstellingen"/>
    <n v="2594.52"/>
    <m/>
    <m/>
    <m/>
    <m/>
    <m/>
    <m/>
    <m/>
    <m/>
    <n v="1337.09"/>
    <n v="1257.43"/>
    <m/>
    <m/>
    <n v="0"/>
  </r>
  <r>
    <x v="6"/>
    <s v="OBP"/>
    <s v="Student-assistent"/>
    <s v="294690 BFMB"/>
    <x v="3"/>
    <x v="0"/>
    <s v="Ongewijzigd"/>
    <s v="P290100 Beta Algemeen"/>
    <s v="1GS"/>
    <s v="H/290100.301"/>
    <s v="SVM: Judo aanstellingen"/>
    <n v="2678.54"/>
    <m/>
    <m/>
    <m/>
    <m/>
    <m/>
    <m/>
    <m/>
    <m/>
    <n v="1390.93"/>
    <n v="1287.6099999999999"/>
    <m/>
    <m/>
    <n v="0"/>
  </r>
  <r>
    <x v="7"/>
    <s v="OBP"/>
    <s v="Student-assistent"/>
    <s v="294690 BFMB"/>
    <x v="3"/>
    <x v="0"/>
    <s v="Ongewijzigd"/>
    <s v="P290100 Beta Algemeen"/>
    <s v="1GS"/>
    <s v="H/290100.301"/>
    <s v="SVM: Judo aanstellingen"/>
    <n v="2678.54"/>
    <m/>
    <m/>
    <m/>
    <m/>
    <m/>
    <m/>
    <m/>
    <m/>
    <n v="1390.93"/>
    <n v="1287.6099999999999"/>
    <m/>
    <m/>
    <n v="0"/>
  </r>
  <r>
    <x v="8"/>
    <s v="OBP"/>
    <s v="Student-assistent"/>
    <s v="294690 BFMB"/>
    <x v="3"/>
    <x v="0"/>
    <s v="Ongewijzigd"/>
    <s v="P290100 Beta Algemeen"/>
    <s v="1GS"/>
    <s v="H/290100.301"/>
    <s v="SVM: Judo aanstellingen"/>
    <n v="2678.54"/>
    <m/>
    <m/>
    <m/>
    <m/>
    <m/>
    <m/>
    <m/>
    <m/>
    <n v="1390.93"/>
    <n v="1287.6099999999999"/>
    <m/>
    <m/>
    <n v="0"/>
  </r>
  <r>
    <x v="9"/>
    <s v="OBP"/>
    <s v="Student-assistent"/>
    <s v="294690 BFMB"/>
    <x v="3"/>
    <x v="0"/>
    <s v="Ongewijzigd"/>
    <s v="P290100 Beta Algemeen"/>
    <s v="1GS"/>
    <s v="H/290100.301"/>
    <s v="SVM: Judo aanstellingen"/>
    <n v="2678.54"/>
    <m/>
    <m/>
    <m/>
    <m/>
    <m/>
    <m/>
    <m/>
    <m/>
    <n v="1390.93"/>
    <n v="1287.6099999999999"/>
    <m/>
    <m/>
    <n v="0"/>
  </r>
  <r>
    <x v="10"/>
    <s v="OBP"/>
    <s v="Student-assistent"/>
    <s v="294690 BFMB"/>
    <x v="3"/>
    <x v="0"/>
    <s v="Ongewijzigd"/>
    <s v="P290100 Beta Algemeen"/>
    <s v="1GS"/>
    <s v="H/290100.301"/>
    <s v="SVM: Judo aanstellingen"/>
    <n v="2678.54"/>
    <m/>
    <m/>
    <m/>
    <m/>
    <m/>
    <m/>
    <m/>
    <m/>
    <n v="1390.93"/>
    <n v="1287.6099999999999"/>
    <m/>
    <m/>
    <n v="0"/>
  </r>
  <r>
    <x v="11"/>
    <s v="OBP"/>
    <s v="Student-assistent"/>
    <s v="294690 BFMB"/>
    <x v="3"/>
    <x v="0"/>
    <s v="Ongewijzigd"/>
    <s v="P290100 Beta Algemeen"/>
    <s v="1GS"/>
    <s v="H/290100.301"/>
    <s v="SVM: Judo aanstellingen"/>
    <n v="2678.54"/>
    <m/>
    <m/>
    <m/>
    <m/>
    <m/>
    <m/>
    <m/>
    <m/>
    <n v="1390.93"/>
    <n v="1287.6099999999999"/>
    <m/>
    <m/>
    <n v="0"/>
  </r>
  <r>
    <x v="12"/>
    <s v="OBP"/>
    <s v="Student-assistent"/>
    <s v="294690 BFMB"/>
    <x v="3"/>
    <x v="0"/>
    <s v="Ongewijzigd"/>
    <s v="P290100 Beta Algemeen"/>
    <s v="1GS"/>
    <s v="H/290100.301"/>
    <s v="SVM: Judo aanstellingen"/>
    <n v="2678.54"/>
    <m/>
    <m/>
    <m/>
    <m/>
    <m/>
    <m/>
    <m/>
    <m/>
    <m/>
    <n v="2678.54"/>
    <m/>
    <m/>
    <n v="0"/>
  </r>
  <r>
    <x v="13"/>
    <s v="OBP"/>
    <s v="Student-assistent"/>
    <s v="294690 BFMB"/>
    <x v="3"/>
    <x v="0"/>
    <s v="Ongewijzigd"/>
    <s v="P290100 Beta Algemeen"/>
    <s v="1GS"/>
    <s v="H/290100.301"/>
    <s v="SVM: Judo aanstellingen"/>
    <n v="2678.54"/>
    <m/>
    <m/>
    <m/>
    <m/>
    <m/>
    <m/>
    <m/>
    <m/>
    <n v="1390.93"/>
    <n v="1287.6099999999999"/>
    <m/>
    <m/>
    <n v="0"/>
  </r>
  <r>
    <x v="14"/>
    <s v="OBP"/>
    <s v="Student-assistent"/>
    <s v="297500 A-LIFE algemeen"/>
    <x v="4"/>
    <x v="0"/>
    <s v="Ongewijzigd"/>
    <s v="P290100 Beta Algemeen"/>
    <s v="1GS"/>
    <s v="H/290100.301"/>
    <s v="SVM: Judo aanstellingen"/>
    <n v="2762.84"/>
    <m/>
    <m/>
    <m/>
    <m/>
    <m/>
    <m/>
    <n v="566.66"/>
    <n v="377.78"/>
    <n v="559.52"/>
    <n v="418.33"/>
    <n v="418.31"/>
    <n v="422.24"/>
    <n v="0"/>
  </r>
  <r>
    <x v="15"/>
    <s v="WP"/>
    <s v="Promovendus"/>
    <s v="294400 WIS GS01/OV"/>
    <x v="5"/>
    <x v="0"/>
    <s v="Ongewijzigd"/>
    <s v="P290100 Beta Algemeen"/>
    <s v="1GS"/>
    <s v="H/290100.301"/>
    <s v="SVM: Judo aanstellingen"/>
    <n v="5541.3"/>
    <n v="2770.65"/>
    <n v="2770.65"/>
    <m/>
    <m/>
    <m/>
    <m/>
    <m/>
    <m/>
    <m/>
    <m/>
    <m/>
    <m/>
    <n v="0"/>
  </r>
  <r>
    <x v="16"/>
    <s v="OBP"/>
    <s v="Student-assistent"/>
    <s v="294600 N&amp;S algemeen"/>
    <x v="3"/>
    <x v="0"/>
    <s v="Ongewijzigd"/>
    <s v="P290100 Beta Algemeen"/>
    <s v="1GS"/>
    <s v="H/290100.301"/>
    <s v="SVM: Judo aanstellingen"/>
    <n v="8688.1"/>
    <m/>
    <m/>
    <m/>
    <m/>
    <m/>
    <m/>
    <n v="1651.97"/>
    <n v="0"/>
    <n v="1845.77"/>
    <n v="1708.04"/>
    <n v="1708.01"/>
    <n v="1774.31"/>
    <n v="0"/>
  </r>
  <r>
    <x v="17"/>
    <s v="WP"/>
    <s v="Docent 4"/>
    <s v="294360 MTB Method. en TB"/>
    <x v="6"/>
    <x v="0"/>
    <s v="Ongewijzigd"/>
    <s v="P290100 Beta Algemeen"/>
    <s v="1GS"/>
    <s v="H/290100.301"/>
    <s v="SVM: Judo aanstellingen"/>
    <n v="9916.91"/>
    <m/>
    <m/>
    <m/>
    <m/>
    <m/>
    <m/>
    <m/>
    <m/>
    <m/>
    <m/>
    <n v="3033.01"/>
    <n v="3165.06"/>
    <n v="3718.84"/>
  </r>
  <r>
    <x v="18"/>
    <s v="OBP"/>
    <s v="Docent 4"/>
    <s v="295400 Athena Instituut"/>
    <x v="1"/>
    <x v="0"/>
    <s v="Ongewijzigd"/>
    <s v="P290100 Beta Algemeen"/>
    <s v="1GS"/>
    <s v="H/290100.301"/>
    <s v="SVM: Judo aanstellingen"/>
    <n v="10701.939999999999"/>
    <m/>
    <m/>
    <m/>
    <m/>
    <m/>
    <m/>
    <m/>
    <n v="2571.1999999999998"/>
    <n v="2820.45"/>
    <n v="2655.15"/>
    <n v="2655.14"/>
    <m/>
    <m/>
  </r>
  <r>
    <x v="18"/>
    <s v="OBP"/>
    <s v="Stagecoördinator 2"/>
    <s v="295400 Athena Instituut"/>
    <x v="1"/>
    <x v="0"/>
    <s v="Ongewijzigd"/>
    <s v="P290100 Beta Algemeen"/>
    <s v="1GS"/>
    <s v="H/290100.301"/>
    <s v="SVM: Judo aanstellingen"/>
    <n v="11716.96"/>
    <m/>
    <m/>
    <m/>
    <m/>
    <m/>
    <m/>
    <m/>
    <m/>
    <m/>
    <m/>
    <m/>
    <n v="2749.4"/>
    <n v="8967.56"/>
  </r>
  <r>
    <x v="19"/>
    <s v="WP"/>
    <s v="Docent 4"/>
    <s v="294400 WIS GS01/OV"/>
    <x v="5"/>
    <x v="0"/>
    <s v="Ongewijzigd"/>
    <s v="P290100 Beta Algemeen"/>
    <s v="1GS"/>
    <s v="H/290100.301"/>
    <s v="SVM: Judo aanstellingen"/>
    <n v="12015.439999999999"/>
    <m/>
    <m/>
    <m/>
    <m/>
    <m/>
    <m/>
    <m/>
    <m/>
    <n v="2996.71"/>
    <n v="2996.71"/>
    <n v="2996.7"/>
    <n v="3025.32"/>
    <n v="0"/>
  </r>
  <r>
    <x v="20"/>
    <s v="WP"/>
    <s v="Docent 4"/>
    <s v="294600 N&amp;S algemeen"/>
    <x v="3"/>
    <x v="0"/>
    <s v="Ongewijzigd"/>
    <s v="P290100 Beta Algemeen"/>
    <s v="1GS"/>
    <s v="H/290100.301"/>
    <s v="SVM: Judo aanstellingen"/>
    <n v="12952.89"/>
    <m/>
    <m/>
    <m/>
    <m/>
    <m/>
    <m/>
    <m/>
    <m/>
    <m/>
    <n v="2712.5"/>
    <n v="5151.63"/>
    <n v="5088.76"/>
    <n v="0"/>
  </r>
  <r>
    <x v="21"/>
    <s v="WP"/>
    <s v="Docent 4"/>
    <s v="294360 MTB Method. en TB"/>
    <x v="6"/>
    <x v="0"/>
    <s v="Ongewijzigd"/>
    <s v="P290100 Beta Algemeen"/>
    <s v="1GS"/>
    <s v="H/290100.301"/>
    <s v="SVM: Judo aanstellingen"/>
    <n v="16123.06"/>
    <m/>
    <m/>
    <m/>
    <m/>
    <m/>
    <m/>
    <m/>
    <m/>
    <n v="1887.56"/>
    <n v="1784.25"/>
    <n v="1784.24"/>
    <n v="1985.36"/>
    <n v="8681.65"/>
  </r>
  <r>
    <x v="22"/>
    <s v="WP"/>
    <s v="Docent 4"/>
    <s v="297530 A-LIFE EH&amp;T"/>
    <x v="4"/>
    <x v="0"/>
    <s v="Ongewijzigd"/>
    <s v="P290100 Beta Algemeen"/>
    <s v="1GS"/>
    <s v="H/290100.301"/>
    <s v="SVM: Judo aanstellingen"/>
    <n v="18230.41"/>
    <m/>
    <m/>
    <m/>
    <m/>
    <m/>
    <m/>
    <m/>
    <m/>
    <m/>
    <m/>
    <m/>
    <n v="18230.41"/>
    <n v="0"/>
  </r>
  <r>
    <x v="23"/>
    <s v="WP"/>
    <s v="Docent 4"/>
    <s v="295400 Athena Instituut"/>
    <x v="1"/>
    <x v="0"/>
    <s v="Ongewijzigd"/>
    <s v="P290100 Beta Algemeen"/>
    <s v="1GS"/>
    <s v="H/290100.301"/>
    <s v="SVM: Judo aanstellingen"/>
    <n v="18590.400000000001"/>
    <n v="2648.18"/>
    <n v="2648.18"/>
    <n v="2648.18"/>
    <n v="2648.18"/>
    <n v="2648.17"/>
    <n v="2674.75"/>
    <n v="2674.76"/>
    <m/>
    <m/>
    <m/>
    <m/>
    <m/>
    <n v="0"/>
  </r>
  <r>
    <x v="24"/>
    <s v="WP"/>
    <s v="Docent 4"/>
    <s v="295630 MCN Neurobiologie"/>
    <x v="7"/>
    <x v="0"/>
    <s v="Ongewijzigd"/>
    <s v="P290100 Beta Algemeen"/>
    <s v="1GS"/>
    <s v="H/290100.301"/>
    <s v="SVM: Judo aanstellingen"/>
    <n v="20526.36"/>
    <m/>
    <m/>
    <m/>
    <m/>
    <m/>
    <m/>
    <m/>
    <m/>
    <n v="5259.12"/>
    <n v="4855.43"/>
    <n v="5033.2"/>
    <n v="5378.61"/>
    <n v="0"/>
  </r>
  <r>
    <x v="25"/>
    <s v="WP"/>
    <s v="Universitair docent 2"/>
    <s v="295800 S&amp;F Scheik. alg."/>
    <x v="2"/>
    <x v="0"/>
    <s v="Ongewijzigd"/>
    <s v="P290100 Beta Algemeen"/>
    <s v="1GS"/>
    <s v="H/290100.306"/>
    <s v="SVM: Opl en mat kosten judo's 6a"/>
    <n v="22119.97"/>
    <m/>
    <m/>
    <m/>
    <n v="7209.12"/>
    <n v="1727.19"/>
    <n v="1806.09"/>
    <n v="1806.09"/>
    <n v="1806.09"/>
    <n v="1918.09"/>
    <n v="1858.09"/>
    <n v="2059.4899999999998"/>
    <n v="1929.72"/>
    <n v="0"/>
  </r>
  <r>
    <x v="15"/>
    <s v="WP"/>
    <s v="Docent 4"/>
    <s v="294400 WIS GS01/OV"/>
    <x v="5"/>
    <x v="0"/>
    <s v="Ongewijzigd"/>
    <s v="P290100 Beta Algemeen"/>
    <s v="1GS"/>
    <s v="H/290100.301"/>
    <s v="SVM: Judo aanstellingen"/>
    <n v="23778.939999999995"/>
    <m/>
    <m/>
    <n v="2770.65"/>
    <n v="2246.44"/>
    <n v="2246.4299999999998"/>
    <n v="2238.73"/>
    <n v="2238.73"/>
    <n v="2238.73"/>
    <n v="2540.39"/>
    <n v="2362.67"/>
    <n v="2400.9299999999998"/>
    <n v="2495.2399999999998"/>
    <n v="0"/>
  </r>
  <r>
    <x v="26"/>
    <s v="WP"/>
    <s v="Docent 4"/>
    <s v="297550 A-LIFE SB"/>
    <x v="4"/>
    <x v="0"/>
    <s v="Ongewijzigd"/>
    <s v="P290100 Beta Algemeen"/>
    <s v="1GS"/>
    <s v="H/290100.301"/>
    <s v="SVM: Judo aanstellingen"/>
    <n v="23929.29"/>
    <m/>
    <m/>
    <m/>
    <m/>
    <m/>
    <m/>
    <m/>
    <m/>
    <n v="7393.61"/>
    <n v="2998.82"/>
    <n v="2998.81"/>
    <n v="4307.72"/>
    <n v="6230.33"/>
  </r>
  <r>
    <x v="27"/>
    <s v="WP"/>
    <s v="Docent 4"/>
    <s v="295800 S&amp;F Scheik. alg."/>
    <x v="2"/>
    <x v="0"/>
    <s v="Ongewijzigd"/>
    <s v="P290100 Beta Algemeen"/>
    <s v="1GS"/>
    <s v="H/290100.301"/>
    <s v="SVM: Judo aanstellingen"/>
    <n v="24820.809999999998"/>
    <m/>
    <n v="7620.48"/>
    <n v="3810.24"/>
    <n v="3810.24"/>
    <n v="3810.22"/>
    <n v="3810.24"/>
    <n v="1959.39"/>
    <m/>
    <m/>
    <m/>
    <m/>
    <m/>
    <n v="0"/>
  </r>
  <r>
    <x v="26"/>
    <s v="WP"/>
    <s v="Docent 4"/>
    <s v="297540 A-LIFE MM"/>
    <x v="4"/>
    <x v="0"/>
    <s v="Ongewijzigd"/>
    <s v="P290100 Beta Algemeen"/>
    <s v="1GS"/>
    <s v="H/290100.301"/>
    <s v="SVM: Judo aanstellingen"/>
    <n v="25913.35"/>
    <m/>
    <m/>
    <n v="8434.51"/>
    <n v="2812.13"/>
    <n v="2812.12"/>
    <n v="2812.13"/>
    <m/>
    <m/>
    <n v="2812.13"/>
    <m/>
    <m/>
    <m/>
    <n v="6230.33"/>
  </r>
  <r>
    <x v="28"/>
    <s v="WP"/>
    <s v="Docent 4"/>
    <s v="294400 WIS GS01/OV"/>
    <x v="5"/>
    <x v="0"/>
    <s v="Ongewijzigd"/>
    <s v="P290100 Beta Algemeen"/>
    <s v="1GS"/>
    <s v="H/290100.301"/>
    <s v="SVM: Judo aanstellingen"/>
    <n v="29947.41"/>
    <m/>
    <m/>
    <m/>
    <m/>
    <m/>
    <m/>
    <m/>
    <m/>
    <n v="10610.59"/>
    <n v="6435.59"/>
    <n v="6377.16"/>
    <n v="6524.07"/>
    <n v="0"/>
  </r>
  <r>
    <x v="29"/>
    <s v="WP"/>
    <s v="Docent 4"/>
    <s v="295630 MCN Neurobiologie"/>
    <x v="7"/>
    <x v="0"/>
    <s v="Ongewijzigd"/>
    <s v="P290100 Beta Algemeen"/>
    <s v="1GS"/>
    <s v="H/290100.301"/>
    <s v="SVM: Judo aanstellingen"/>
    <n v="31850.380000000005"/>
    <n v="4550.0600000000004"/>
    <n v="4550.0600000000004"/>
    <n v="4550.0600000000004"/>
    <n v="4550.0600000000004"/>
    <n v="4550.04"/>
    <n v="4550.0600000000004"/>
    <n v="4550.04"/>
    <m/>
    <m/>
    <m/>
    <m/>
    <m/>
    <n v="0"/>
  </r>
  <r>
    <x v="30"/>
    <s v="WP"/>
    <s v="Docent 4"/>
    <s v="295800 S&amp;F Scheik. alg."/>
    <x v="2"/>
    <x v="0"/>
    <s v="Ongewijzigd"/>
    <s v="P290100 Beta Algemeen"/>
    <s v="1GS"/>
    <s v="H/290100.301"/>
    <s v="SVM: Judo aanstellingen"/>
    <n v="35248.869999999995"/>
    <m/>
    <n v="7044.48"/>
    <n v="3487.14"/>
    <n v="3487.14"/>
    <n v="3465.72"/>
    <n v="3465.74"/>
    <n v="3465.74"/>
    <n v="3465.74"/>
    <n v="3786.89"/>
    <n v="3580.28"/>
    <m/>
    <m/>
    <n v="0"/>
  </r>
  <r>
    <x v="31"/>
    <s v="WP"/>
    <s v="Promovendus"/>
    <s v="294400 WIS GS01/OV"/>
    <x v="5"/>
    <x v="0"/>
    <s v="Ongewijzigd"/>
    <s v="P290100 Beta Algemeen"/>
    <s v="1GS"/>
    <s v="H/290100.301"/>
    <s v="SVM: Judo aanstellingen"/>
    <n v="37323.120000000003"/>
    <n v="3299.25"/>
    <n v="3299.25"/>
    <n v="3299.25"/>
    <n v="3225.04"/>
    <n v="3299.25"/>
    <n v="3299.25"/>
    <n v="3299.25"/>
    <n v="3299.25"/>
    <n v="3594.84"/>
    <n v="3405.44"/>
    <n v="4003.05"/>
    <m/>
    <n v="0"/>
  </r>
  <r>
    <x v="32"/>
    <s v="WP"/>
    <s v="Promovendus"/>
    <s v="295800 S&amp;F Scheik. alg."/>
    <x v="2"/>
    <x v="0"/>
    <s v="Ongewijzigd"/>
    <s v="P290100 Beta Algemeen"/>
    <s v="1GS"/>
    <s v="H/290100.301"/>
    <s v="SVM: Judo aanstellingen"/>
    <n v="37552.349999999991"/>
    <m/>
    <n v="6721.16"/>
    <n v="3360.58"/>
    <n v="3580.54"/>
    <n v="2360.62"/>
    <n v="2930.46"/>
    <n v="2930.46"/>
    <n v="2970.58"/>
    <n v="3255.47"/>
    <n v="3066.07"/>
    <n v="3066.06"/>
    <n v="3310.35"/>
    <n v="0"/>
  </r>
  <r>
    <x v="33"/>
    <s v="WP"/>
    <s v="Docent 4"/>
    <s v="294400 WIS GS01/OV"/>
    <x v="5"/>
    <x v="0"/>
    <s v="Ongewijzigd"/>
    <s v="P290100 Beta Algemeen"/>
    <s v="1GS"/>
    <s v="H/290100.301"/>
    <s v="SVM: Judo aanstellingen"/>
    <n v="37599.009999999995"/>
    <n v="5109.96"/>
    <n v="5109.96"/>
    <n v="5109.96"/>
    <n v="5109.96"/>
    <n v="5109.9399999999996"/>
    <n v="5109.96"/>
    <n v="5109.96"/>
    <n v="1829.31"/>
    <m/>
    <m/>
    <m/>
    <m/>
    <n v="0"/>
  </r>
  <r>
    <x v="34"/>
    <s v="WP"/>
    <s v="Docent 4"/>
    <s v="295800 S&amp;F Scheik. alg."/>
    <x v="2"/>
    <x v="0"/>
    <s v="Ongewijzigd"/>
    <s v="P290100 Beta Algemeen"/>
    <s v="1GS"/>
    <s v="H/290100.301"/>
    <s v="SVM: Judo aanstellingen"/>
    <n v="40280.699999999997"/>
    <m/>
    <n v="10070.18"/>
    <n v="5035.09"/>
    <n v="5035.09"/>
    <n v="5035.07"/>
    <n v="5035.09"/>
    <n v="5035.09"/>
    <n v="5035.09"/>
    <m/>
    <m/>
    <m/>
    <m/>
    <n v="0"/>
  </r>
  <r>
    <x v="35"/>
    <s v="WP"/>
    <s v="Docent 4"/>
    <s v="295800 S&amp;F Scheik. alg."/>
    <x v="2"/>
    <x v="0"/>
    <s v="Ongewijzigd"/>
    <s v="P290100 Beta Algemeen"/>
    <s v="1GS"/>
    <s v="H/290100.301"/>
    <s v="SVM: Judo aanstellingen"/>
    <n v="40429.06"/>
    <m/>
    <n v="9811.42"/>
    <n v="5088.21"/>
    <n v="5105.8900000000003"/>
    <n v="5105.87"/>
    <n v="5105.8900000000003"/>
    <n v="5105.8900000000003"/>
    <n v="5105.8900000000003"/>
    <m/>
    <m/>
    <m/>
    <m/>
    <n v="0"/>
  </r>
  <r>
    <x v="36"/>
    <s v="WP"/>
    <s v="Docent 4"/>
    <s v="294360 MTB Method. en TB"/>
    <x v="6"/>
    <x v="0"/>
    <s v="Ongewijzigd"/>
    <s v="P290100 Beta Algemeen"/>
    <s v="1GS"/>
    <s v="H/290100.301"/>
    <s v="SVM: Judo aanstellingen"/>
    <n v="41513.089999999997"/>
    <n v="3384.53"/>
    <n v="3384.53"/>
    <n v="3384.53"/>
    <n v="3384.53"/>
    <n v="3384.52"/>
    <n v="3384.53"/>
    <n v="3383.18"/>
    <n v="3382.79"/>
    <n v="3699.94"/>
    <n v="3493.32"/>
    <n v="3493.31"/>
    <n v="3753.38"/>
    <n v="0"/>
  </r>
  <r>
    <x v="37"/>
    <m/>
    <m/>
    <s v="297530 A-LIFE EH&amp;T"/>
    <x v="4"/>
    <x v="1"/>
    <m/>
    <m/>
    <m/>
    <m/>
    <m/>
    <n v="41535.53"/>
    <m/>
    <m/>
    <m/>
    <m/>
    <m/>
    <m/>
    <m/>
    <m/>
    <m/>
    <m/>
    <m/>
    <m/>
    <n v="41535.53"/>
  </r>
  <r>
    <x v="38"/>
    <s v="WP"/>
    <s v="Docent 4"/>
    <s v="295600 Neurow. Neurowetenschap alg."/>
    <x v="7"/>
    <x v="0"/>
    <s v="Ongewijzigd"/>
    <s v="P290100 Beta Algemeen"/>
    <s v="1GS"/>
    <s v="H/290100.301"/>
    <s v="SVM: Judo aanstellingen"/>
    <n v="42287.22"/>
    <n v="5255.7"/>
    <n v="5255.7"/>
    <n v="5255.7"/>
    <n v="5255.7"/>
    <n v="5255.68"/>
    <n v="5255.7"/>
    <n v="5255.7"/>
    <n v="5497.34"/>
    <m/>
    <m/>
    <m/>
    <m/>
    <n v="0"/>
  </r>
  <r>
    <x v="39"/>
    <s v="WP"/>
    <s v="Docent 4"/>
    <s v="295800 S&amp;F Scheik. alg."/>
    <x v="2"/>
    <x v="0"/>
    <s v="Ongewijzigd"/>
    <s v="P290100 Beta Algemeen"/>
    <s v="1GS"/>
    <s v="H/290100.301"/>
    <s v="SVM: Judo aanstellingen"/>
    <n v="42848.680000000008"/>
    <m/>
    <n v="3825.56"/>
    <n v="3825.56"/>
    <n v="3825.56"/>
    <n v="3825.55"/>
    <n v="3825.56"/>
    <n v="3825.56"/>
    <n v="3825.56"/>
    <n v="4167.82"/>
    <n v="3933.25"/>
    <n v="3918.69"/>
    <n v="4050.01"/>
    <n v="0"/>
  </r>
  <r>
    <x v="40"/>
    <s v="WP"/>
    <s v="Docent 4"/>
    <s v="295800 S&amp;F Scheik. alg."/>
    <x v="2"/>
    <x v="0"/>
    <s v="Ongewijzigd"/>
    <s v="P290100 Beta Algemeen"/>
    <s v="1GS"/>
    <s v="H/290100.301"/>
    <s v="SVM: Judo aanstellingen"/>
    <n v="43568.43"/>
    <m/>
    <n v="10831.7"/>
    <n v="5415.85"/>
    <n v="5415.85"/>
    <n v="5415.83"/>
    <n v="5415.85"/>
    <n v="5415.85"/>
    <n v="5657.5"/>
    <m/>
    <m/>
    <m/>
    <m/>
    <n v="0"/>
  </r>
  <r>
    <x v="41"/>
    <s v="WP"/>
    <s v="Docent 4"/>
    <s v="294800 IVM algemeen"/>
    <x v="8"/>
    <x v="0"/>
    <s v="Ongewijzigd"/>
    <s v="P290100 Beta Algemeen"/>
    <s v="1GS"/>
    <s v="H/290100.301"/>
    <s v="SVM: Judo aanstellingen"/>
    <n v="43643.67"/>
    <n v="6673.55"/>
    <n v="5533.11"/>
    <n v="5533.19"/>
    <n v="5564.63"/>
    <n v="5548.9"/>
    <n v="5548.91"/>
    <n v="5548.91"/>
    <n v="5548.91"/>
    <n v="940.13"/>
    <m/>
    <m/>
    <n v="-2796.57"/>
    <n v="0"/>
  </r>
  <r>
    <x v="42"/>
    <s v="WP"/>
    <s v="Docent 4"/>
    <s v="294300 AGW Gezondheidswet. Alg."/>
    <x v="6"/>
    <x v="0"/>
    <s v="Ongewijzigd"/>
    <s v="P290100 Beta Algemeen"/>
    <s v="1GS"/>
    <s v="H/290100.301"/>
    <s v="SVM: Judo aanstellingen"/>
    <n v="44638.239999999998"/>
    <n v="3495.42"/>
    <n v="3646.83"/>
    <n v="3646.83"/>
    <n v="3646.83"/>
    <n v="3646.82"/>
    <n v="3646.83"/>
    <n v="3646.83"/>
    <n v="1584.53"/>
    <n v="4583.17"/>
    <n v="4307.6899999999996"/>
    <n v="4307.68"/>
    <n v="4478.78"/>
    <n v="0"/>
  </r>
  <r>
    <x v="43"/>
    <s v="WP"/>
    <s v="Docent 4"/>
    <s v="297530 A-LIFE EH&amp;T"/>
    <x v="4"/>
    <x v="0"/>
    <s v="Ongewijzigd"/>
    <s v="P290100 Beta Algemeen"/>
    <s v="1GS"/>
    <s v="H/290100.301"/>
    <s v="SVM: Judo aanstellingen"/>
    <n v="48366.570000000007"/>
    <n v="6113.55"/>
    <n v="6113.55"/>
    <n v="6113.55"/>
    <n v="6005.19"/>
    <n v="6005.17"/>
    <n v="6005.19"/>
    <n v="6005.19"/>
    <n v="6005.18"/>
    <m/>
    <m/>
    <m/>
    <m/>
    <n v="0"/>
  </r>
  <r>
    <x v="44"/>
    <s v="WP"/>
    <s v="Docent 4"/>
    <s v="295800 S&amp;F Scheik. alg."/>
    <x v="2"/>
    <x v="0"/>
    <s v="Ongewijzigd"/>
    <s v="P290100 Beta Algemeen"/>
    <s v="1GS"/>
    <s v="H/290100.301"/>
    <s v="SVM: Judo aanstellingen"/>
    <n v="49803.12"/>
    <m/>
    <n v="7989.54"/>
    <n v="3994.77"/>
    <n v="3994.77"/>
    <n v="3994.75"/>
    <n v="3994.77"/>
    <n v="3994.77"/>
    <n v="4167.8"/>
    <n v="4583.17"/>
    <n v="4307.6899999999996"/>
    <n v="4307.67"/>
    <n v="4473.42"/>
    <n v="0"/>
  </r>
  <r>
    <x v="45"/>
    <s v="WP"/>
    <s v="Docent 4"/>
    <s v="294360 MTB Method. en TB"/>
    <x v="6"/>
    <x v="0"/>
    <s v="Ongewijzigd"/>
    <s v="P290100 Beta Algemeen"/>
    <s v="1GS"/>
    <s v="H/290100.301"/>
    <s v="SVM: Judo aanstellingen"/>
    <n v="50417.259999999995"/>
    <n v="5117.12"/>
    <n v="5764.59"/>
    <n v="5361.2"/>
    <n v="5356.26"/>
    <n v="5356.24"/>
    <n v="5356.26"/>
    <n v="5356.24"/>
    <n v="5356.26"/>
    <n v="3894.38"/>
    <n v="3498.71"/>
    <m/>
    <m/>
    <n v="0"/>
  </r>
  <r>
    <x v="46"/>
    <s v="WP"/>
    <s v="Docent 4"/>
    <s v="294600 N&amp;S algemeen"/>
    <x v="3"/>
    <x v="0"/>
    <s v="Ongewijzigd"/>
    <s v="P290100 Beta Algemeen"/>
    <s v="1GS"/>
    <s v="H/290100.301"/>
    <s v="SVM: Judo aanstellingen"/>
    <n v="50940.999999999993"/>
    <n v="5349.62"/>
    <n v="3724.39"/>
    <n v="4300"/>
    <n v="4300"/>
    <n v="4299.99"/>
    <n v="4493.3100000000004"/>
    <n v="4493.3100000000004"/>
    <n v="4493.3100000000004"/>
    <n v="4916.18"/>
    <n v="4640.7"/>
    <n v="2320.34"/>
    <n v="3609.85"/>
    <n v="0"/>
  </r>
  <r>
    <x v="47"/>
    <s v="WP"/>
    <s v="Docent 4"/>
    <s v="295400 Athena Instituut"/>
    <x v="1"/>
    <x v="0"/>
    <s v="Ongewijzigd"/>
    <s v="P290100 Beta Algemeen"/>
    <s v="1GS"/>
    <s v="H/290100.301"/>
    <s v="SVM: Judo aanstellingen"/>
    <n v="51578.960000000006"/>
    <m/>
    <m/>
    <m/>
    <n v="16283.44"/>
    <n v="4070.84"/>
    <n v="4070.86"/>
    <n v="4070.86"/>
    <n v="4070.86"/>
    <n v="4659.2700000000004"/>
    <n v="4383.79"/>
    <n v="4383.7700000000004"/>
    <n v="5585.27"/>
    <n v="0"/>
  </r>
  <r>
    <x v="48"/>
    <s v="WP"/>
    <s v="Docent 4"/>
    <s v="295600 Neurow. Neurowetenschap alg."/>
    <x v="7"/>
    <x v="0"/>
    <s v="Ongewijzigd"/>
    <s v="P290100 Beta Algemeen"/>
    <s v="1GS"/>
    <s v="H/290100.301"/>
    <s v="SVM: Judo aanstellingen"/>
    <n v="51756.020000000004"/>
    <n v="5175.63"/>
    <n v="5175.63"/>
    <n v="5175.63"/>
    <n v="5175.63"/>
    <n v="5175.62"/>
    <n v="5175.63"/>
    <n v="5175.63"/>
    <n v="5175.62"/>
    <m/>
    <m/>
    <m/>
    <m/>
    <n v="10351"/>
  </r>
  <r>
    <x v="49"/>
    <s v="WP"/>
    <s v="Docent 4"/>
    <s v="294300 AGW Gezondheidswet. Alg."/>
    <x v="6"/>
    <x v="0"/>
    <s v="Ongewijzigd"/>
    <s v="P290100 Beta Algemeen"/>
    <s v="1GS"/>
    <s v="H/290100.301"/>
    <s v="SVM: Judo aanstellingen"/>
    <n v="53459.519999999997"/>
    <n v="4109.3999999999996"/>
    <n v="4109.3999999999996"/>
    <n v="4109.3999999999996"/>
    <n v="4109.3999999999996"/>
    <n v="4109.3900000000003"/>
    <n v="4698.9799999999996"/>
    <n v="4404.1899999999996"/>
    <n v="4404.1899999999996"/>
    <n v="5020.34"/>
    <n v="4744.8599999999997"/>
    <n v="4744.84"/>
    <n v="4895.13"/>
    <n v="0"/>
  </r>
  <r>
    <x v="50"/>
    <s v="WP"/>
    <s v="Docent 4"/>
    <s v="297520 A-LIFE E&amp;E"/>
    <x v="4"/>
    <x v="0"/>
    <s v="Ongewijzigd"/>
    <s v="P290100 Beta Algemeen"/>
    <s v="1GS"/>
    <s v="H/290100.301"/>
    <s v="SVM: Judo aanstellingen"/>
    <n v="54603.009999999995"/>
    <m/>
    <n v="8878.14"/>
    <n v="4439.07"/>
    <n v="4434.0600000000004"/>
    <n v="4434.05"/>
    <n v="4434.0600000000004"/>
    <n v="4434.0600000000004"/>
    <n v="4434.0600000000004"/>
    <n v="4856.9399999999996"/>
    <n v="4581.45"/>
    <n v="4754.45"/>
    <n v="4922.67"/>
    <n v="0"/>
  </r>
  <r>
    <x v="51"/>
    <s v="WP"/>
    <s v="Docent 4"/>
    <s v="295800 S&amp;F Scheik. alg."/>
    <x v="2"/>
    <x v="0"/>
    <s v="Ongewijzigd"/>
    <s v="P290100 Beta Algemeen"/>
    <s v="1GS"/>
    <s v="H/290100.301"/>
    <s v="SVM: Judo aanstellingen"/>
    <n v="56882.91"/>
    <m/>
    <m/>
    <m/>
    <m/>
    <n v="20255.53"/>
    <n v="5063.8900000000003"/>
    <n v="5063.8900000000003"/>
    <n v="5063.8900000000003"/>
    <n v="5575.14"/>
    <n v="5230.7700000000004"/>
    <n v="5230.76"/>
    <n v="5399.04"/>
    <n v="0"/>
  </r>
  <r>
    <x v="52"/>
    <s v="WP"/>
    <s v="Docent 4"/>
    <s v="294890 EG Environm. Geogr."/>
    <x v="8"/>
    <x v="0"/>
    <s v="Ongewijzigd"/>
    <s v="P290100 Beta Algemeen"/>
    <s v="1GS"/>
    <s v="H/290100.301"/>
    <s v="SVM: Judo aanstellingen"/>
    <n v="58643.85"/>
    <n v="4793.0600000000004"/>
    <n v="4793.0600000000004"/>
    <n v="4793.0600000000004"/>
    <n v="4793.0600000000004"/>
    <n v="4793.03"/>
    <n v="4793.0600000000004"/>
    <n v="4793.0600000000004"/>
    <n v="4793.0600000000004"/>
    <n v="5260.37"/>
    <n v="4950.46"/>
    <n v="4950.4399999999996"/>
    <n v="5138.13"/>
    <n v="0"/>
  </r>
  <r>
    <x v="53"/>
    <s v="WP"/>
    <s v="Docent 4"/>
    <s v="297530 A-LIFE EH&amp;T"/>
    <x v="4"/>
    <x v="0"/>
    <s v="Ongewijzigd"/>
    <s v="P290100 Beta Algemeen"/>
    <s v="1GS"/>
    <s v="H/290100.301"/>
    <s v="SVM: Judo aanstellingen"/>
    <n v="58748.000000000007"/>
    <n v="4733.17"/>
    <n v="4733.17"/>
    <n v="4733.17"/>
    <n v="4809.1400000000003"/>
    <n v="4809.12"/>
    <n v="4809.1400000000003"/>
    <n v="4809.1400000000003"/>
    <n v="4809.1400000000003"/>
    <n v="5243.75"/>
    <n v="4968.26"/>
    <n v="4968.25"/>
    <n v="5322.55"/>
    <n v="0"/>
  </r>
  <r>
    <x v="54"/>
    <s v="WP"/>
    <s v="Docent 4"/>
    <s v="294600 N&amp;S algemeen"/>
    <x v="3"/>
    <x v="0"/>
    <s v="Ongewijzigd"/>
    <s v="P290100 Beta Algemeen"/>
    <s v="1GS"/>
    <s v="H/290100.301"/>
    <s v="SVM: Judo aanstellingen"/>
    <n v="59045.78"/>
    <n v="6311.91"/>
    <n v="6311.91"/>
    <n v="6311.91"/>
    <n v="6311.91"/>
    <n v="6311.89"/>
    <n v="6508.17"/>
    <m/>
    <m/>
    <m/>
    <n v="13471.22"/>
    <n v="3916.31"/>
    <n v="3590.55"/>
    <n v="0"/>
  </r>
  <r>
    <x v="55"/>
    <s v="WP"/>
    <s v="Docent 4"/>
    <s v="294200 AAW Aardwetensch. Alg."/>
    <x v="9"/>
    <x v="0"/>
    <s v="Ongewijzigd"/>
    <s v="P290100 Beta Algemeen"/>
    <s v="1GS"/>
    <s v="H/290100.301"/>
    <s v="SVM: Judo aanstellingen"/>
    <n v="59914.700000000004"/>
    <n v="4825.83"/>
    <n v="4825.83"/>
    <n v="4825.83"/>
    <n v="4825.83"/>
    <n v="4825.8"/>
    <n v="4825.83"/>
    <n v="4825.83"/>
    <n v="4825.83"/>
    <n v="5538.67"/>
    <n v="5194.3"/>
    <n v="5194.29"/>
    <n v="5380.83"/>
    <n v="0"/>
  </r>
  <r>
    <x v="56"/>
    <s v="WP"/>
    <s v="Docent 4"/>
    <s v="294230 G&amp;G Geologie &amp; chem."/>
    <x v="9"/>
    <x v="0"/>
    <s v="Ongewijzigd"/>
    <s v="P290100 Beta Algemeen"/>
    <s v="1GS"/>
    <s v="H/290100.301"/>
    <s v="SVM: Judo aanstellingen"/>
    <n v="61955.310000000005"/>
    <n v="4890.9399999999996"/>
    <n v="5092.51"/>
    <n v="5092.51"/>
    <n v="5092.51"/>
    <n v="5072.24"/>
    <n v="5072.26"/>
    <n v="5072.26"/>
    <n v="5072.26"/>
    <n v="5583.51"/>
    <n v="5239.1400000000003"/>
    <n v="5239.1099999999997"/>
    <n v="5436.06"/>
    <n v="0"/>
  </r>
  <r>
    <x v="57"/>
    <s v="WP"/>
    <s v="Docent 4"/>
    <s v="294360 MTB Method. en TB"/>
    <x v="6"/>
    <x v="0"/>
    <s v="Ongewijzigd"/>
    <s v="P290100 Beta Algemeen"/>
    <s v="1GS"/>
    <s v="H/290100.301"/>
    <s v="SVM: Judo aanstellingen"/>
    <n v="62128.74"/>
    <n v="5006.22"/>
    <n v="5006.22"/>
    <n v="5006.22"/>
    <n v="5006.22"/>
    <n v="5006.21"/>
    <n v="5006.22"/>
    <n v="5006.22"/>
    <n v="5006.22"/>
    <n v="5741.75"/>
    <n v="5397.38"/>
    <n v="5338.94"/>
    <n v="5600.92"/>
    <n v="0"/>
  </r>
  <r>
    <x v="58"/>
    <s v="WP"/>
    <s v="Docent 4"/>
    <s v="294400 WIS GS01/OV"/>
    <x v="5"/>
    <x v="0"/>
    <s v="Ongewijzigd"/>
    <s v="P290100 Beta Algemeen"/>
    <s v="1GS"/>
    <s v="H/290100.301"/>
    <s v="SVM: Judo aanstellingen"/>
    <n v="62642.080000000002"/>
    <n v="2561.94"/>
    <n v="2561.94"/>
    <n v="2561.94"/>
    <n v="2561.94"/>
    <n v="2561.9299999999998"/>
    <n v="2561.94"/>
    <n v="2561.94"/>
    <n v="2561.94"/>
    <n v="2811.99"/>
    <n v="2646.47"/>
    <n v="2646.46"/>
    <n v="2720.61"/>
    <n v="31321.040000000001"/>
  </r>
  <r>
    <x v="59"/>
    <m/>
    <m/>
    <s v="295230 KI Kunstm. Intell."/>
    <x v="0"/>
    <x v="1"/>
    <m/>
    <m/>
    <m/>
    <m/>
    <m/>
    <n v="62947.21"/>
    <m/>
    <m/>
    <m/>
    <m/>
    <m/>
    <m/>
    <m/>
    <m/>
    <m/>
    <m/>
    <m/>
    <m/>
    <n v="62947.21"/>
  </r>
  <r>
    <x v="60"/>
    <s v="WP"/>
    <s v="Docent 4"/>
    <s v="295270 INF OW"/>
    <x v="0"/>
    <x v="0"/>
    <s v="Ongewijzigd"/>
    <s v="P290100 Beta Algemeen"/>
    <s v="1GS"/>
    <s v="H/290100.301"/>
    <s v="SVM: Judo aanstellingen"/>
    <n v="62947.210000000006"/>
    <m/>
    <m/>
    <m/>
    <m/>
    <n v="25511.26"/>
    <n v="5209.34"/>
    <n v="5182.5200000000004"/>
    <n v="5182.5200000000004"/>
    <n v="5593.66"/>
    <n v="5352.62"/>
    <n v="5352.61"/>
    <n v="5562.68"/>
    <n v="0"/>
  </r>
  <r>
    <x v="61"/>
    <s v="WP"/>
    <s v="Docent 4"/>
    <s v="295210 Comp. Computersystemen"/>
    <x v="0"/>
    <x v="0"/>
    <s v="Ongewijzigd"/>
    <s v="P290100 Beta Algemeen"/>
    <s v="1GS"/>
    <s v="H/290100.301"/>
    <s v="SVM: Judo aanstellingen"/>
    <n v="63195.6"/>
    <m/>
    <m/>
    <m/>
    <m/>
    <n v="25415.02"/>
    <n v="5083.01"/>
    <n v="5143.17"/>
    <n v="5052.93"/>
    <n v="5818.53"/>
    <n v="5534.32"/>
    <n v="5474.15"/>
    <n v="5674.47"/>
    <n v="0"/>
  </r>
  <r>
    <x v="62"/>
    <s v="WP"/>
    <s v="Promovendus"/>
    <s v="295800 S&amp;F Scheik. alg."/>
    <x v="2"/>
    <x v="0"/>
    <s v="Ongewijzigd"/>
    <s v="P290100 Beta Algemeen"/>
    <s v="1GS"/>
    <s v="H/290100.301"/>
    <s v="SVM: Judo aanstellingen"/>
    <n v="64573.93"/>
    <m/>
    <m/>
    <m/>
    <n v="20230.28"/>
    <n v="5723.38"/>
    <n v="5335.46"/>
    <n v="5335.46"/>
    <n v="5335.46"/>
    <n v="5853.02"/>
    <n v="5508.65"/>
    <n v="5508.62"/>
    <n v="5743.6"/>
    <n v="0"/>
  </r>
  <r>
    <x v="63"/>
    <s v="WP"/>
    <s v="Docent 4"/>
    <s v="295400 Athena Instituut"/>
    <x v="1"/>
    <x v="0"/>
    <s v="Ongewijzigd"/>
    <s v="P290100 Beta Algemeen"/>
    <s v="1GS"/>
    <s v="H/290100.301"/>
    <s v="SVM: Judo aanstellingen"/>
    <n v="65390.94"/>
    <m/>
    <m/>
    <m/>
    <n v="4428.3"/>
    <n v="7380.49"/>
    <n v="1476.1"/>
    <n v="1490.37"/>
    <n v="1550.85"/>
    <n v="1704.22"/>
    <n v="1600.91"/>
    <n v="1600.43"/>
    <n v="1655.16"/>
    <n v="42504.11"/>
  </r>
  <r>
    <x v="64"/>
    <s v="WP"/>
    <s v="Docent 4"/>
    <s v="294860 EPA Environmental PA"/>
    <x v="8"/>
    <x v="0"/>
    <s v="Ongewijzigd"/>
    <s v="P290100 Beta Algemeen"/>
    <s v="1GS"/>
    <s v="H/290100.301"/>
    <s v="SVM: Judo aanstellingen"/>
    <n v="65391.64"/>
    <m/>
    <m/>
    <m/>
    <m/>
    <m/>
    <m/>
    <m/>
    <m/>
    <m/>
    <n v="5378.38"/>
    <n v="5378.37"/>
    <n v="5591.16"/>
    <n v="49043.73"/>
  </r>
  <r>
    <x v="65"/>
    <s v="WP"/>
    <s v="Docent 4"/>
    <s v="295800 S&amp;F Scheik. alg."/>
    <x v="2"/>
    <x v="0"/>
    <s v="Ongewijzigd"/>
    <s v="P290100 Beta Algemeen"/>
    <s v="1GS"/>
    <s v="H/290100.301"/>
    <s v="SVM: Judo aanstellingen"/>
    <n v="66287.56"/>
    <m/>
    <n v="11878.35"/>
    <n v="5230.6000000000004"/>
    <n v="5230.6000000000004"/>
    <n v="5230.57"/>
    <n v="5230.6000000000004"/>
    <n v="5230.6000000000004"/>
    <n v="5230.6000000000004"/>
    <m/>
    <m/>
    <m/>
    <n v="23025.64"/>
    <n v="0"/>
  </r>
  <r>
    <x v="66"/>
    <s v="WP"/>
    <s v="Promovendus"/>
    <s v="294400 WIS GS01/OV"/>
    <x v="5"/>
    <x v="0"/>
    <s v="Ongewijzigd"/>
    <s v="P290100 Beta Algemeen"/>
    <s v="1GS"/>
    <s v="H/290100.301"/>
    <s v="SVM: Judo aanstellingen"/>
    <n v="69094.700000000012"/>
    <n v="2688"/>
    <n v="2688"/>
    <n v="2688"/>
    <n v="2696.56"/>
    <n v="2696.55"/>
    <n v="2696.56"/>
    <n v="2696.56"/>
    <n v="2696.56"/>
    <n v="3055.67"/>
    <n v="2890.15"/>
    <n v="2890.14"/>
    <n v="3812.72"/>
    <n v="34899.230000000003"/>
  </r>
  <r>
    <x v="67"/>
    <s v="WP"/>
    <s v="Docent 4"/>
    <s v="295600 Neurow. Neurowetenschap alg."/>
    <x v="7"/>
    <x v="0"/>
    <s v="Ongewijzigd"/>
    <s v="P290100 Beta Algemeen"/>
    <s v="1GS"/>
    <s v="H/290100.301"/>
    <s v="SVM: Judo aanstellingen"/>
    <n v="69222.41"/>
    <n v="1483.21"/>
    <n v="1483.21"/>
    <n v="1440.22"/>
    <n v="11262.96"/>
    <n v="3859.78"/>
    <n v="3859.79"/>
    <n v="15247.43"/>
    <n v="5674.5"/>
    <n v="6645.76"/>
    <n v="6015.19"/>
    <n v="6015.17"/>
    <n v="6235.19"/>
    <n v="0"/>
  </r>
  <r>
    <x v="68"/>
    <s v="WP"/>
    <s v="Docent 4"/>
    <s v="295600 Neurow. Neurowetenschap alg."/>
    <x v="7"/>
    <x v="0"/>
    <s v="Ongewijzigd"/>
    <s v="P290100 Beta Algemeen"/>
    <s v="1GS"/>
    <s v="H/290100.301"/>
    <s v="SVM: Judo aanstellingen"/>
    <n v="69421.86"/>
    <n v="5572.94"/>
    <n v="5572.94"/>
    <n v="5572.94"/>
    <n v="5572.94"/>
    <n v="5572.91"/>
    <n v="5572.94"/>
    <n v="5572.94"/>
    <n v="5782.54"/>
    <n v="6317.8"/>
    <n v="6071.91"/>
    <n v="6006.24"/>
    <n v="6232.82"/>
    <n v="0"/>
  </r>
  <r>
    <x v="69"/>
    <s v="WP"/>
    <s v="Docent 4"/>
    <s v="294360 MTB Method. en TB"/>
    <x v="6"/>
    <x v="0"/>
    <s v="Ongewijzigd"/>
    <s v="P290100 Beta Algemeen"/>
    <s v="1GS"/>
    <s v="H/290100.301"/>
    <s v="SVM: Judo aanstellingen"/>
    <n v="70032.5"/>
    <n v="4524.5200000000004"/>
    <n v="4524.5200000000004"/>
    <n v="4524.5200000000004"/>
    <n v="4524.5200000000004"/>
    <n v="4524.5"/>
    <n v="4524.5200000000004"/>
    <n v="4524.5200000000004"/>
    <n v="4524.5200000000004"/>
    <n v="5120.41"/>
    <n v="4844.91"/>
    <n v="4844.8999999999996"/>
    <n v="5019.6400000000003"/>
    <n v="14006.5"/>
  </r>
  <r>
    <x v="70"/>
    <m/>
    <m/>
    <s v="297530 A-LIFE EH&amp;T"/>
    <x v="4"/>
    <x v="1"/>
    <m/>
    <m/>
    <m/>
    <m/>
    <m/>
    <n v="71010.48"/>
    <m/>
    <m/>
    <m/>
    <m/>
    <m/>
    <m/>
    <m/>
    <m/>
    <m/>
    <m/>
    <m/>
    <m/>
    <n v="71010.48"/>
  </r>
  <r>
    <x v="71"/>
    <s v="WP"/>
    <s v="Docent 4"/>
    <s v="295600 Neurow. Neurowetenschap alg."/>
    <x v="7"/>
    <x v="0"/>
    <s v="Ongewijzigd"/>
    <s v="P290100 Beta Algemeen"/>
    <s v="1GS"/>
    <s v="H/290100.301"/>
    <s v="SVM: Judo aanstellingen"/>
    <n v="71010.48000000001"/>
    <n v="5611.62"/>
    <n v="5611.62"/>
    <n v="5611.62"/>
    <n v="5611.62"/>
    <n v="5611.6"/>
    <n v="5611.62"/>
    <n v="5611.62"/>
    <n v="5853.27"/>
    <n v="6381.87"/>
    <n v="7198.79"/>
    <n v="6036.41"/>
    <n v="6258.82"/>
    <n v="0"/>
  </r>
  <r>
    <x v="72"/>
    <s v="WP"/>
    <s v="Docent 4"/>
    <s v="295400 Athena Instituut"/>
    <x v="1"/>
    <x v="0"/>
    <s v="Ongewijzigd"/>
    <s v="P290100 Beta Algemeen"/>
    <s v="1GS"/>
    <s v="H/290100.301"/>
    <s v="SVM: Judo aanstellingen"/>
    <n v="72113.87"/>
    <n v="5867.92"/>
    <n v="5769.8"/>
    <n v="5804.54"/>
    <n v="5804.54"/>
    <n v="5804.52"/>
    <n v="5804.54"/>
    <n v="5804.54"/>
    <n v="6016.83"/>
    <n v="6560.11"/>
    <n v="6215.74"/>
    <n v="6215.72"/>
    <n v="6445.07"/>
    <n v="0"/>
  </r>
  <r>
    <x v="73"/>
    <s v="WP"/>
    <s v="Docent 4"/>
    <s v="297530 A-LIFE EH&amp;T"/>
    <x v="4"/>
    <x v="0"/>
    <s v="Ongewijzigd"/>
    <s v="P290100 Beta Algemeen"/>
    <s v="1GS"/>
    <s v="H/290100.301"/>
    <s v="SVM: Judo aanstellingen"/>
    <n v="77983"/>
    <m/>
    <m/>
    <m/>
    <m/>
    <m/>
    <m/>
    <m/>
    <m/>
    <m/>
    <m/>
    <m/>
    <n v="77983"/>
    <n v="0"/>
  </r>
  <r>
    <x v="74"/>
    <s v="WP"/>
    <s v="Docent 4"/>
    <s v="295220 Softw./Sust. Software &amp; Sust."/>
    <x v="0"/>
    <x v="0"/>
    <s v="Ongewijzigd"/>
    <s v="P290100 Beta Algemeen"/>
    <s v="1GS"/>
    <s v="H/290100.301"/>
    <s v="SVM: Judo aanstellingen"/>
    <n v="79503.929999999993"/>
    <m/>
    <m/>
    <m/>
    <m/>
    <n v="42975.77"/>
    <n v="4793.8500000000004"/>
    <n v="4786.8599999999997"/>
    <n v="4786.8599999999997"/>
    <n v="5501.88"/>
    <n v="6148.1"/>
    <n v="5157.5"/>
    <n v="5353.11"/>
    <n v="0"/>
  </r>
  <r>
    <x v="75"/>
    <s v="WP"/>
    <s v="Docent 4"/>
    <s v="295200 INF Algemeen"/>
    <x v="0"/>
    <x v="0"/>
    <s v="Ongewijzigd"/>
    <s v="P290100 Beta Algemeen"/>
    <s v="1GS"/>
    <s v="H/290100.301"/>
    <s v="SVM: Judo aanstellingen"/>
    <n v="102360.51"/>
    <m/>
    <m/>
    <m/>
    <m/>
    <n v="60605.37"/>
    <n v="5640.94"/>
    <n v="5640.94"/>
    <n v="5833.24"/>
    <n v="6364.33"/>
    <n v="6033.29"/>
    <n v="6033.26"/>
    <n v="6209.14"/>
    <n v="0"/>
  </r>
  <r>
    <x v="76"/>
    <s v="WP"/>
    <s v="Docent 4"/>
    <s v="295230 KI Kunstm. Intell."/>
    <x v="0"/>
    <x v="0"/>
    <s v="Ongewijzigd"/>
    <s v="P290100 Beta Algemeen"/>
    <s v="1GS"/>
    <s v="H/290100.301"/>
    <s v="SVM: Judo aanstellingen"/>
    <n v="108283.28"/>
    <m/>
    <m/>
    <m/>
    <m/>
    <n v="62579.77"/>
    <n v="9147.64"/>
    <n v="6587.57"/>
    <n v="5726.65"/>
    <n v="6261.91"/>
    <n v="5917.54"/>
    <n v="5917.52"/>
    <n v="6144.68"/>
    <n v="0"/>
  </r>
  <r>
    <x v="77"/>
    <s v="WP"/>
    <s v="Docent 4"/>
    <s v="295200 INF Algemeen"/>
    <x v="0"/>
    <x v="0"/>
    <s v="Ongewijzigd"/>
    <s v="P290100 Beta Algemeen"/>
    <s v="1GS"/>
    <s v="H/290100.301"/>
    <s v="SVM: Judo aanstellingen"/>
    <n v="110743.24"/>
    <m/>
    <m/>
    <m/>
    <m/>
    <n v="67240.39"/>
    <n v="5863.65"/>
    <n v="6055.96"/>
    <n v="6055.96"/>
    <n v="6587.05"/>
    <n v="6256.01"/>
    <n v="6255.98"/>
    <n v="6428.24"/>
    <n v="0"/>
  </r>
  <r>
    <x v="78"/>
    <s v="WP"/>
    <s v="Docent 4"/>
    <s v="295270 INF OW"/>
    <x v="0"/>
    <x v="0"/>
    <s v="Ongewijzigd"/>
    <s v="P290100 Beta Algemeen"/>
    <s v="1GS"/>
    <s v="H/290100.301"/>
    <s v="SVM: Judo aanstellingen"/>
    <n v="113392.59"/>
    <m/>
    <m/>
    <m/>
    <m/>
    <n v="68355.960000000006"/>
    <n v="6061.07"/>
    <n v="6255.75"/>
    <n v="6263.75"/>
    <n v="6811.03"/>
    <n v="6466.66"/>
    <n v="6466.65"/>
    <n v="6711.72"/>
    <n v="0"/>
  </r>
  <r>
    <x v="79"/>
    <s v="WP"/>
    <s v="Docent 4"/>
    <s v="295220 Softw./Sust. Software &amp; Sust."/>
    <x v="0"/>
    <x v="0"/>
    <s v="Ongewijzigd"/>
    <s v="P290100 Beta Algemeen"/>
    <s v="1GS"/>
    <s v="H/290100.301"/>
    <s v="SVM: Judo aanstellingen"/>
    <n v="116918.55"/>
    <m/>
    <m/>
    <m/>
    <m/>
    <n v="70206.960000000006"/>
    <n v="6283.48"/>
    <n v="6514.42"/>
    <n v="6503.48"/>
    <n v="7048.77"/>
    <n v="6717.73"/>
    <n v="6728.66"/>
    <n v="6915.05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DA86605-8DEC-466B-B22B-CD33F4AF5C46}" name="Draaitabel2" cacheId="2" applyNumberFormats="0" applyBorderFormats="0" applyFontFormats="0" applyPatternFormats="0" applyAlignmentFormats="0" applyWidthHeightFormats="1" dataCaption="Waarden" updatedVersion="8" minRefreshableVersion="3" useAutoFormatting="1" itemPrintTitles="1" createdVersion="8" indent="0" compact="0" outline="1" outlineData="1" compactData="0" multipleFieldFilters="0">
  <location ref="A3:E47" firstHeaderRow="1" firstDataRow="1" firstDataCol="4"/>
  <pivotFields count="11">
    <pivotField axis="axisRow" compact="0" showAll="0">
      <items count="11">
        <item x="0"/>
        <item x="1"/>
        <item x="2"/>
        <item x="3"/>
        <item x="4"/>
        <item x="5"/>
        <item x="6"/>
        <item x="7"/>
        <item x="8"/>
        <item x="9"/>
        <item t="default"/>
      </items>
    </pivotField>
    <pivotField axis="axisRow" compact="0" outline="0" showAll="0" defaultSubtotal="0">
      <items count="35">
        <item x="11"/>
        <item x="19"/>
        <item x="0"/>
        <item x="14"/>
        <item x="3"/>
        <item x="26"/>
        <item x="32"/>
        <item x="15"/>
        <item x="29"/>
        <item x="4"/>
        <item x="9"/>
        <item x="33"/>
        <item x="23"/>
        <item x="30"/>
        <item x="24"/>
        <item x="12"/>
        <item x="13"/>
        <item x="6"/>
        <item x="22"/>
        <item x="2"/>
        <item x="31"/>
        <item x="16"/>
        <item x="17"/>
        <item x="28"/>
        <item x="1"/>
        <item x="5"/>
        <item x="20"/>
        <item x="7"/>
        <item x="10"/>
        <item x="21"/>
        <item x="18"/>
        <item x="8"/>
        <item x="34"/>
        <item x="27"/>
        <item x="25"/>
      </items>
    </pivotField>
    <pivotField compact="0" showAll="0"/>
    <pivotField compact="0" showAll="0">
      <items count="14">
        <item x="0"/>
        <item x="3"/>
        <item x="1"/>
        <item x="2"/>
        <item x="8"/>
        <item x="11"/>
        <item x="5"/>
        <item x="6"/>
        <item x="7"/>
        <item x="9"/>
        <item x="10"/>
        <item x="12"/>
        <item x="4"/>
        <item t="default"/>
      </items>
    </pivotField>
    <pivotField compact="0" showAll="0"/>
    <pivotField compact="0" showAll="0"/>
    <pivotField compact="0" showAll="0"/>
    <pivotField dataField="1" compact="0" multipleItemSelectionAllowed="1" showAll="0">
      <items count="35">
        <item x="17"/>
        <item x="33"/>
        <item x="5"/>
        <item x="18"/>
        <item x="21"/>
        <item x="22"/>
        <item x="7"/>
        <item x="25"/>
        <item x="2"/>
        <item x="27"/>
        <item x="3"/>
        <item x="0"/>
        <item x="6"/>
        <item x="28"/>
        <item x="1"/>
        <item x="30"/>
        <item x="20"/>
        <item x="32"/>
        <item x="24"/>
        <item x="13"/>
        <item x="19"/>
        <item x="8"/>
        <item x="10"/>
        <item x="31"/>
        <item x="23"/>
        <item x="29"/>
        <item x="12"/>
        <item x="16"/>
        <item x="9"/>
        <item x="26"/>
        <item x="4"/>
        <item x="14"/>
        <item x="15"/>
        <item x="11"/>
        <item t="default"/>
      </items>
    </pivotField>
    <pivotField compact="0" showAll="0"/>
    <pivotField axis="axisRow" compact="0" outline="0" showAll="0" defaultSubtotal="0">
      <items count="68">
        <item x="0"/>
        <item x="19"/>
        <item x="14"/>
        <item x="32"/>
        <item x="3"/>
        <item x="26"/>
        <item x="15"/>
        <item x="29"/>
        <item x="4"/>
        <item x="9"/>
        <item x="33"/>
        <item x="23"/>
        <item x="24"/>
        <item m="1" x="53"/>
        <item m="1" x="35"/>
        <item m="1" x="48"/>
        <item m="1" x="38"/>
        <item m="1" x="60"/>
        <item m="1" x="65"/>
        <item m="1" x="49"/>
        <item m="1" x="63"/>
        <item m="1" x="39"/>
        <item m="1" x="44"/>
        <item m="1" x="66"/>
        <item m="1" x="57"/>
        <item m="1" x="58"/>
        <item m="1" x="46"/>
        <item m="1" x="47"/>
        <item m="1" x="41"/>
        <item m="1" x="56"/>
        <item m="1" x="37"/>
        <item m="1" x="64"/>
        <item m="1" x="50"/>
        <item m="1" x="51"/>
        <item m="1" x="62"/>
        <item m="1" x="36"/>
        <item m="1" x="40"/>
        <item m="1" x="54"/>
        <item m="1" x="42"/>
        <item m="1" x="45"/>
        <item m="1" x="55"/>
        <item m="1" x="52"/>
        <item m="1" x="43"/>
        <item m="1" x="67"/>
        <item m="1" x="61"/>
        <item m="1" x="59"/>
        <item x="12"/>
        <item x="31"/>
        <item x="6"/>
        <item x="2"/>
        <item x="22"/>
        <item x="13"/>
        <item x="16"/>
        <item x="17"/>
        <item x="28"/>
        <item x="5"/>
        <item x="20"/>
        <item x="1"/>
        <item x="7"/>
        <item x="10"/>
        <item x="21"/>
        <item x="18"/>
        <item x="34"/>
        <item x="8"/>
        <item x="27"/>
        <item x="25"/>
        <item h="1" x="30"/>
        <item h="1" x="11"/>
      </items>
    </pivotField>
    <pivotField axis="axisRow" compact="0" outline="0" showAll="0" defaultSubtotal="0">
      <items count="68">
        <item m="1" x="34"/>
        <item m="1" x="52"/>
        <item m="1" x="47"/>
        <item m="1" x="65"/>
        <item m="1" x="37"/>
        <item m="1" x="59"/>
        <item m="1" x="48"/>
        <item m="1" x="62"/>
        <item m="1" x="38"/>
        <item m="1" x="43"/>
        <item m="1" x="66"/>
        <item m="1" x="56"/>
        <item m="1" x="57"/>
        <item x="19"/>
        <item x="0"/>
        <item x="14"/>
        <item x="3"/>
        <item x="26"/>
        <item x="31"/>
        <item x="15"/>
        <item x="29"/>
        <item x="4"/>
        <item x="9"/>
        <item x="32"/>
        <item x="23"/>
        <item x="24"/>
        <item x="12"/>
        <item x="13"/>
        <item x="6"/>
        <item x="22"/>
        <item x="2"/>
        <item x="30"/>
        <item x="16"/>
        <item x="17"/>
        <item x="28"/>
        <item x="1"/>
        <item x="5"/>
        <item x="20"/>
        <item x="7"/>
        <item x="10"/>
        <item x="21"/>
        <item x="18"/>
        <item x="8"/>
        <item x="33"/>
        <item x="27"/>
        <item x="25"/>
        <item m="1" x="45"/>
        <item m="1" x="64"/>
        <item m="1" x="40"/>
        <item m="1" x="36"/>
        <item m="1" x="55"/>
        <item m="1" x="46"/>
        <item m="1" x="49"/>
        <item m="1" x="50"/>
        <item m="1" x="61"/>
        <item m="1" x="39"/>
        <item m="1" x="53"/>
        <item m="1" x="35"/>
        <item m="1" x="41"/>
        <item m="1" x="44"/>
        <item m="1" x="54"/>
        <item m="1" x="51"/>
        <item m="1" x="67"/>
        <item m="1" x="42"/>
        <item m="1" x="60"/>
        <item m="1" x="58"/>
        <item m="1" x="63"/>
        <item x="11"/>
      </items>
    </pivotField>
  </pivotFields>
  <rowFields count="4">
    <field x="0"/>
    <field x="1"/>
    <field x="10"/>
    <field x="9"/>
  </rowFields>
  <rowItems count="44">
    <i>
      <x/>
    </i>
    <i r="1">
      <x v="2"/>
      <x v="14"/>
      <x/>
    </i>
    <i r="1">
      <x v="24"/>
      <x v="35"/>
      <x v="57"/>
    </i>
    <i>
      <x v="1"/>
    </i>
    <i r="1">
      <x v="4"/>
      <x v="16"/>
      <x v="4"/>
    </i>
    <i r="1">
      <x v="9"/>
      <x v="21"/>
      <x v="8"/>
    </i>
    <i r="1">
      <x v="19"/>
      <x v="30"/>
      <x v="49"/>
    </i>
    <i r="1">
      <x v="25"/>
      <x v="36"/>
      <x v="55"/>
    </i>
    <i>
      <x v="2"/>
    </i>
    <i r="1">
      <x v="17"/>
      <x v="28"/>
      <x v="48"/>
    </i>
    <i r="1">
      <x v="27"/>
      <x v="38"/>
      <x v="58"/>
    </i>
    <i r="1">
      <x v="31"/>
      <x v="42"/>
      <x v="63"/>
    </i>
    <i>
      <x v="3"/>
    </i>
    <i r="1">
      <x v="10"/>
      <x v="22"/>
      <x v="9"/>
    </i>
    <i r="1">
      <x v="28"/>
      <x v="39"/>
      <x v="59"/>
    </i>
    <i>
      <x v="4"/>
    </i>
    <i r="1">
      <x v="3"/>
      <x v="15"/>
      <x v="2"/>
    </i>
    <i r="1">
      <x v="7"/>
      <x v="19"/>
      <x v="6"/>
    </i>
    <i r="1">
      <x v="15"/>
      <x v="26"/>
      <x v="46"/>
    </i>
    <i r="1">
      <x v="16"/>
      <x v="27"/>
      <x v="51"/>
    </i>
    <i r="1">
      <x v="21"/>
      <x v="32"/>
      <x v="52"/>
    </i>
    <i r="1">
      <x v="22"/>
      <x v="33"/>
      <x v="53"/>
    </i>
    <i r="1">
      <x v="30"/>
      <x v="41"/>
      <x v="61"/>
    </i>
    <i>
      <x v="5"/>
    </i>
    <i r="1">
      <x v="1"/>
      <x v="13"/>
      <x v="1"/>
    </i>
    <i r="1">
      <x v="26"/>
      <x v="37"/>
      <x v="56"/>
    </i>
    <i r="1">
      <x v="29"/>
      <x v="40"/>
      <x v="60"/>
    </i>
    <i>
      <x v="6"/>
    </i>
    <i r="1">
      <x v="12"/>
      <x v="24"/>
      <x v="11"/>
    </i>
    <i r="1">
      <x v="14"/>
      <x v="25"/>
      <x v="12"/>
    </i>
    <i r="1">
      <x v="18"/>
      <x v="29"/>
      <x v="50"/>
    </i>
    <i r="1">
      <x v="34"/>
      <x v="45"/>
      <x v="65"/>
    </i>
    <i>
      <x v="7"/>
    </i>
    <i r="1">
      <x v="5"/>
      <x v="17"/>
      <x v="5"/>
    </i>
    <i r="1">
      <x v="33"/>
      <x v="44"/>
      <x v="64"/>
    </i>
    <i>
      <x v="8"/>
    </i>
    <i r="1">
      <x v="8"/>
      <x v="20"/>
      <x v="7"/>
    </i>
    <i r="1">
      <x v="23"/>
      <x v="34"/>
      <x v="54"/>
    </i>
    <i>
      <x v="9"/>
    </i>
    <i r="1">
      <x v="6"/>
      <x v="18"/>
      <x v="3"/>
    </i>
    <i r="1">
      <x v="11"/>
      <x v="23"/>
      <x v="10"/>
    </i>
    <i r="1">
      <x v="20"/>
      <x v="31"/>
      <x v="47"/>
    </i>
    <i r="1">
      <x v="32"/>
      <x v="43"/>
      <x v="62"/>
    </i>
    <i t="grand">
      <x/>
    </i>
  </rowItems>
  <colItems count="1">
    <i/>
  </colItems>
  <dataFields count="1">
    <dataField name="Som van budget 2025" fld="7" baseField="0" baseItem="0" numFmtId="168"/>
  </dataFields>
  <formats count="1">
    <format dxfId="6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60454E4-4D93-4CB1-B775-517867B31904}" name="Draaitabel3" cacheId="37" applyNumberFormats="0" applyBorderFormats="0" applyFontFormats="0" applyPatternFormats="0" applyAlignmentFormats="0" applyWidthHeightFormats="1" dataCaption="Waarden" updatedVersion="8" minRefreshableVersion="3" useAutoFormatting="1" itemPrintTitles="1" createdVersion="8" indent="0" outline="1" outlineData="1" multipleFieldFilters="0">
  <location ref="A3:D63" firstHeaderRow="0" firstDataRow="1" firstDataCol="2"/>
  <pivotFields count="7">
    <pivotField axis="axisRow" showAll="0">
      <items count="40">
        <item x="34"/>
        <item x="35"/>
        <item x="36"/>
        <item x="4"/>
        <item x="6"/>
        <item x="14"/>
        <item x="15"/>
        <item x="28"/>
        <item x="21"/>
        <item x="22"/>
        <item x="37"/>
        <item x="38"/>
        <item x="2"/>
        <item x="3"/>
        <item x="23"/>
        <item x="31"/>
        <item x="26"/>
        <item x="5"/>
        <item x="16"/>
        <item x="17"/>
        <item x="20"/>
        <item x="12"/>
        <item x="13"/>
        <item x="30"/>
        <item x="32"/>
        <item x="10"/>
        <item x="29"/>
        <item x="8"/>
        <item x="18"/>
        <item x="9"/>
        <item x="24"/>
        <item x="1"/>
        <item x="7"/>
        <item x="33"/>
        <item x="19"/>
        <item x="11"/>
        <item x="27"/>
        <item x="25"/>
        <item h="1" x="0"/>
        <item t="default"/>
      </items>
    </pivotField>
    <pivotField multipleItemSelectionAllowed="1" showAll="0">
      <items count="42">
        <item x="23"/>
        <item x="3"/>
        <item x="6"/>
        <item x="16"/>
        <item x="10"/>
        <item x="4"/>
        <item x="15"/>
        <item x="2"/>
        <item x="26"/>
        <item x="8"/>
        <item x="1"/>
        <item x="37"/>
        <item x="20"/>
        <item x="17"/>
        <item x="27"/>
        <item m="1" x="39"/>
        <item x="33"/>
        <item x="18"/>
        <item x="22"/>
        <item x="13"/>
        <item x="21"/>
        <item x="24"/>
        <item x="19"/>
        <item x="29"/>
        <item x="31"/>
        <item x="30"/>
        <item x="32"/>
        <item x="25"/>
        <item x="35"/>
        <item x="28"/>
        <item x="11"/>
        <item x="7"/>
        <item x="34"/>
        <item x="36"/>
        <item x="38"/>
        <item x="14"/>
        <item x="5"/>
        <item x="0"/>
        <item x="12"/>
        <item x="9"/>
        <item m="1" x="40"/>
        <item t="default"/>
      </items>
    </pivotField>
    <pivotField showAll="0"/>
    <pivotField axis="axisRow" outline="0" showAll="0" defaultSubtota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axis="axisRow" showAll="0">
      <items count="21">
        <item x="0"/>
        <item x="2"/>
        <item x="17"/>
        <item x="18"/>
        <item x="19"/>
        <item x="13"/>
        <item x="9"/>
        <item x="7"/>
        <item x="6"/>
        <item x="1"/>
        <item x="8"/>
        <item x="12"/>
        <item x="11"/>
        <item x="15"/>
        <item x="3"/>
        <item x="5"/>
        <item x="14"/>
        <item x="16"/>
        <item x="10"/>
        <item x="4"/>
        <item t="default"/>
      </items>
    </pivotField>
    <pivotField dataField="1" numFmtId="3" showAll="0"/>
    <pivotField dataField="1" numFmtId="4" showAll="0"/>
  </pivotFields>
  <rowFields count="3">
    <field x="3"/>
    <field x="4"/>
    <field x="0"/>
  </rowFields>
  <rowItems count="60">
    <i>
      <x/>
      <x/>
    </i>
    <i r="2">
      <x v="15"/>
    </i>
    <i>
      <x v="1"/>
      <x v="9"/>
    </i>
    <i r="2">
      <x v="24"/>
    </i>
    <i>
      <x v="2"/>
      <x v="1"/>
    </i>
    <i r="2">
      <x v="2"/>
    </i>
    <i>
      <x v="3"/>
      <x v="14"/>
    </i>
    <i r="2">
      <x v="2"/>
    </i>
    <i>
      <x v="4"/>
      <x v="19"/>
    </i>
    <i r="2">
      <x/>
    </i>
    <i r="2">
      <x v="1"/>
    </i>
    <i r="2">
      <x v="12"/>
    </i>
    <i r="2">
      <x v="37"/>
    </i>
    <i>
      <x v="5"/>
      <x v="15"/>
    </i>
    <i r="2">
      <x v="4"/>
    </i>
    <i>
      <x v="6"/>
      <x v="8"/>
    </i>
    <i r="2">
      <x v="3"/>
    </i>
    <i>
      <x v="7"/>
      <x v="7"/>
    </i>
    <i r="2">
      <x v="13"/>
    </i>
    <i>
      <x v="8"/>
      <x v="10"/>
    </i>
    <i r="2">
      <x v="27"/>
    </i>
    <i r="2">
      <x v="28"/>
    </i>
    <i>
      <x v="9"/>
      <x v="6"/>
    </i>
    <i r="2">
      <x v="9"/>
    </i>
    <i>
      <x v="10"/>
      <x v="18"/>
    </i>
    <i r="2">
      <x v="14"/>
    </i>
    <i r="2">
      <x v="29"/>
    </i>
    <i>
      <x v="11"/>
      <x v="12"/>
    </i>
    <i r="2">
      <x v="25"/>
    </i>
    <i>
      <x v="12"/>
      <x v="11"/>
    </i>
    <i r="2">
      <x v="26"/>
    </i>
    <i r="2">
      <x v="35"/>
    </i>
    <i>
      <x v="13"/>
      <x v="5"/>
    </i>
    <i r="2">
      <x v="8"/>
    </i>
    <i r="2">
      <x v="22"/>
    </i>
    <i r="2">
      <x v="30"/>
    </i>
    <i>
      <x v="14"/>
      <x v="16"/>
    </i>
    <i r="2">
      <x v="5"/>
    </i>
    <i r="2">
      <x v="6"/>
    </i>
    <i r="2">
      <x v="18"/>
    </i>
    <i r="2">
      <x v="19"/>
    </i>
    <i>
      <x v="15"/>
      <x v="13"/>
    </i>
    <i r="2">
      <x v="33"/>
    </i>
    <i>
      <x v="16"/>
      <x v="17"/>
    </i>
    <i r="2">
      <x v="7"/>
    </i>
    <i r="2">
      <x v="10"/>
    </i>
    <i r="2">
      <x v="16"/>
    </i>
    <i r="2">
      <x v="20"/>
    </i>
    <i r="2">
      <x v="31"/>
    </i>
    <i r="2">
      <x v="36"/>
    </i>
    <i>
      <x v="17"/>
      <x v="2"/>
    </i>
    <i r="2">
      <x v="23"/>
    </i>
    <i>
      <x v="18"/>
      <x v="3"/>
    </i>
    <i r="2">
      <x v="11"/>
    </i>
    <i r="2">
      <x v="17"/>
    </i>
    <i r="2">
      <x v="32"/>
    </i>
    <i r="2">
      <x v="34"/>
    </i>
    <i>
      <x v="19"/>
      <x v="4"/>
    </i>
    <i r="2">
      <x v="21"/>
    </i>
    <i t="grand">
      <x/>
    </i>
  </rowItems>
  <colFields count="1">
    <field x="-2"/>
  </colFields>
  <colItems count="2">
    <i>
      <x/>
    </i>
    <i i="1">
      <x v="1"/>
    </i>
  </colItems>
  <dataFields count="2">
    <dataField name="Som van Bedrag" fld="5" baseField="0" baseItem="0" numFmtId="3"/>
    <dataField name="Som van FTE" fld="6" baseField="0" baseItem="0" numFmtId="4"/>
  </dataFields>
  <pivotTableStyleInfo name="PivotStyleMedium4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FDB2299-0B6F-45AC-8C6F-2ACFAD7ECB77}" name="Draaitabel3" cacheId="1" applyNumberFormats="0" applyBorderFormats="0" applyFontFormats="0" applyPatternFormats="0" applyAlignmentFormats="0" applyWidthHeightFormats="1" dataCaption="Waarden" updatedVersion="8" minRefreshableVersion="3" useAutoFormatting="1" itemPrintTitles="1" createdVersion="8" indent="0" outline="1" outlineData="1" multipleFieldFilters="0">
  <location ref="A3:B14" firstHeaderRow="1" firstDataRow="1" firstDataCol="1"/>
  <pivotFields count="25">
    <pivotField showAll="0"/>
    <pivotField showAll="0"/>
    <pivotField showAll="0"/>
    <pivotField showAll="0"/>
    <pivotField axis="axisRow" showAll="0">
      <items count="11">
        <item x="9"/>
        <item x="4"/>
        <item x="1"/>
        <item x="6"/>
        <item x="0"/>
        <item x="7"/>
        <item x="3"/>
        <item x="8"/>
        <item x="2"/>
        <item x="5"/>
        <item t="default"/>
      </items>
    </pivotField>
    <pivotField showAll="0"/>
    <pivotField showAll="0"/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4"/>
  </rowFields>
  <rowItems count="1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 t="grand">
      <x/>
    </i>
  </rowItems>
  <colItems count="1">
    <i/>
  </colItems>
  <dataFields count="1">
    <dataField name="Realisatie 2024" fld="11" baseField="0" baseItem="0" numFmtId="44"/>
  </dataFields>
  <formats count="2">
    <format dxfId="5">
      <pivotArea outline="0" collapsedLevelsAreSubtotals="1" fieldPosition="0"/>
    </format>
    <format dxfId="4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56CD834-4C62-4875-B900-032C7DAE42EB}" name="Draaitabel3" cacheId="39" applyNumberFormats="0" applyBorderFormats="0" applyFontFormats="0" applyPatternFormats="0" applyAlignmentFormats="0" applyWidthHeightFormats="1" dataCaption="Waarden" updatedVersion="8" minRefreshableVersion="3" useAutoFormatting="1" itemPrintTitles="1" createdVersion="8" indent="0" outline="1" outlineData="1" multipleFieldFilters="0">
  <location ref="A3:B94" firstHeaderRow="1" firstDataRow="1" firstDataCol="1"/>
  <pivotFields count="25">
    <pivotField axis="axisRow" showAll="0">
      <items count="81">
        <item x="25"/>
        <item x="31"/>
        <item x="23"/>
        <item x="15"/>
        <item x="66"/>
        <item x="48"/>
        <item x="41"/>
        <item x="45"/>
        <item x="36"/>
        <item x="43"/>
        <item x="64"/>
        <item x="46"/>
        <item x="54"/>
        <item x="68"/>
        <item x="67"/>
        <item x="70"/>
        <item x="69"/>
        <item x="0"/>
        <item x="17"/>
        <item x="21"/>
        <item x="6"/>
        <item x="51"/>
        <item x="47"/>
        <item x="61"/>
        <item x="29"/>
        <item x="32"/>
        <item x="53"/>
        <item x="35"/>
        <item x="58"/>
        <item x="52"/>
        <item x="7"/>
        <item x="74"/>
        <item x="55"/>
        <item x="3"/>
        <item x="62"/>
        <item x="73"/>
        <item x="22"/>
        <item x="33"/>
        <item x="59"/>
        <item x="71"/>
        <item x="40"/>
        <item x="65"/>
        <item x="18"/>
        <item x="26"/>
        <item x="38"/>
        <item x="57"/>
        <item x="28"/>
        <item x="72"/>
        <item x="8"/>
        <item x="9"/>
        <item x="5"/>
        <item x="4"/>
        <item x="50"/>
        <item x="56"/>
        <item x="30"/>
        <item x="34"/>
        <item x="42"/>
        <item x="76"/>
        <item x="60"/>
        <item x="77"/>
        <item x="75"/>
        <item x="79"/>
        <item x="16"/>
        <item x="49"/>
        <item x="63"/>
        <item x="10"/>
        <item x="27"/>
        <item x="1"/>
        <item x="39"/>
        <item x="14"/>
        <item x="2"/>
        <item x="24"/>
        <item x="11"/>
        <item x="12"/>
        <item x="37"/>
        <item x="13"/>
        <item x="20"/>
        <item x="78"/>
        <item x="44"/>
        <item x="19"/>
        <item t="default"/>
      </items>
    </pivotField>
    <pivotField showAll="0"/>
    <pivotField showAll="0"/>
    <pivotField showAll="0"/>
    <pivotField axis="axisRow" showAll="0">
      <items count="11">
        <item x="9"/>
        <item x="4"/>
        <item x="1"/>
        <item x="6"/>
        <item x="0"/>
        <item x="8"/>
        <item x="3"/>
        <item x="7"/>
        <item x="2"/>
        <item x="5"/>
        <item t="default"/>
      </items>
    </pivotField>
    <pivotField showAll="0">
      <items count="3">
        <item x="0"/>
        <item x="1"/>
        <item t="default"/>
      </items>
    </pivotField>
    <pivotField showAll="0"/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2">
    <field x="4"/>
    <field x="0"/>
  </rowFields>
  <rowItems count="91">
    <i>
      <x/>
    </i>
    <i r="1">
      <x v="32"/>
    </i>
    <i r="1">
      <x v="53"/>
    </i>
    <i>
      <x v="1"/>
    </i>
    <i r="1">
      <x v="9"/>
    </i>
    <i r="1">
      <x v="15"/>
    </i>
    <i r="1">
      <x v="26"/>
    </i>
    <i r="1">
      <x v="35"/>
    </i>
    <i r="1">
      <x v="36"/>
    </i>
    <i r="1">
      <x v="43"/>
    </i>
    <i r="1">
      <x v="52"/>
    </i>
    <i r="1">
      <x v="69"/>
    </i>
    <i r="1">
      <x v="74"/>
    </i>
    <i>
      <x v="2"/>
    </i>
    <i r="1">
      <x v="2"/>
    </i>
    <i r="1">
      <x v="22"/>
    </i>
    <i r="1">
      <x v="42"/>
    </i>
    <i r="1">
      <x v="47"/>
    </i>
    <i r="1">
      <x v="64"/>
    </i>
    <i r="1">
      <x v="67"/>
    </i>
    <i>
      <x v="3"/>
    </i>
    <i r="1">
      <x v="7"/>
    </i>
    <i r="1">
      <x v="8"/>
    </i>
    <i r="1">
      <x v="16"/>
    </i>
    <i r="1">
      <x v="18"/>
    </i>
    <i r="1">
      <x v="19"/>
    </i>
    <i r="1">
      <x v="45"/>
    </i>
    <i r="1">
      <x v="56"/>
    </i>
    <i r="1">
      <x v="63"/>
    </i>
    <i>
      <x v="4"/>
    </i>
    <i r="1">
      <x v="17"/>
    </i>
    <i r="1">
      <x v="23"/>
    </i>
    <i r="1">
      <x v="31"/>
    </i>
    <i r="1">
      <x v="38"/>
    </i>
    <i r="1">
      <x v="57"/>
    </i>
    <i r="1">
      <x v="58"/>
    </i>
    <i r="1">
      <x v="59"/>
    </i>
    <i r="1">
      <x v="60"/>
    </i>
    <i r="1">
      <x v="61"/>
    </i>
    <i r="1">
      <x v="77"/>
    </i>
    <i>
      <x v="5"/>
    </i>
    <i r="1">
      <x v="6"/>
    </i>
    <i r="1">
      <x v="10"/>
    </i>
    <i r="1">
      <x v="29"/>
    </i>
    <i>
      <x v="6"/>
    </i>
    <i r="1">
      <x v="11"/>
    </i>
    <i r="1">
      <x v="12"/>
    </i>
    <i r="1">
      <x v="20"/>
    </i>
    <i r="1">
      <x v="30"/>
    </i>
    <i r="1">
      <x v="48"/>
    </i>
    <i r="1">
      <x v="49"/>
    </i>
    <i r="1">
      <x v="50"/>
    </i>
    <i r="1">
      <x v="51"/>
    </i>
    <i r="1">
      <x v="62"/>
    </i>
    <i r="1">
      <x v="65"/>
    </i>
    <i r="1">
      <x v="72"/>
    </i>
    <i r="1">
      <x v="73"/>
    </i>
    <i r="1">
      <x v="75"/>
    </i>
    <i r="1">
      <x v="76"/>
    </i>
    <i>
      <x v="7"/>
    </i>
    <i r="1">
      <x v="5"/>
    </i>
    <i r="1">
      <x v="13"/>
    </i>
    <i r="1">
      <x v="14"/>
    </i>
    <i r="1">
      <x v="24"/>
    </i>
    <i r="1">
      <x v="39"/>
    </i>
    <i r="1">
      <x v="44"/>
    </i>
    <i r="1">
      <x v="71"/>
    </i>
    <i>
      <x v="8"/>
    </i>
    <i r="1">
      <x/>
    </i>
    <i r="1">
      <x v="21"/>
    </i>
    <i r="1">
      <x v="25"/>
    </i>
    <i r="1">
      <x v="27"/>
    </i>
    <i r="1">
      <x v="33"/>
    </i>
    <i r="1">
      <x v="34"/>
    </i>
    <i r="1">
      <x v="40"/>
    </i>
    <i r="1">
      <x v="41"/>
    </i>
    <i r="1">
      <x v="54"/>
    </i>
    <i r="1">
      <x v="55"/>
    </i>
    <i r="1">
      <x v="66"/>
    </i>
    <i r="1">
      <x v="68"/>
    </i>
    <i r="1">
      <x v="70"/>
    </i>
    <i r="1">
      <x v="78"/>
    </i>
    <i>
      <x v="9"/>
    </i>
    <i r="1">
      <x v="1"/>
    </i>
    <i r="1">
      <x v="3"/>
    </i>
    <i r="1">
      <x v="4"/>
    </i>
    <i r="1">
      <x v="28"/>
    </i>
    <i r="1">
      <x v="37"/>
    </i>
    <i r="1">
      <x v="46"/>
    </i>
    <i r="1">
      <x v="79"/>
    </i>
    <i t="grand">
      <x/>
    </i>
  </rowItems>
  <colItems count="1">
    <i/>
  </colItems>
  <dataFields count="1">
    <dataField name="Som van 2024" fld="11" baseField="0" baseItem="0" numFmtId="44"/>
  </dataFields>
  <formats count="1">
    <format dxfId="3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756A6CF-7E52-49FB-AA0E-42DA34C61D80}" name="Tabel2" displayName="Tabel2" ref="A3:Y86" totalsRowShown="0">
  <autoFilter ref="A3:Y86" xr:uid="{7756A6CF-7E52-49FB-AA0E-42DA34C61D80}"/>
  <sortState xmlns:xlrd2="http://schemas.microsoft.com/office/spreadsheetml/2017/richdata2" ref="A4:Y86">
    <sortCondition ref="L3:L86"/>
  </sortState>
  <tableColumns count="25">
    <tableColumn id="26" xr3:uid="{C7387AE4-0133-4962-996B-E992D42BE7D3}" name="Medewerker nr. " dataDxfId="2"/>
    <tableColumn id="2" xr3:uid="{A0A98E2C-B1F3-4DDE-AE61-4346322BE482}" name="WP of OBP"/>
    <tableColumn id="3" xr3:uid="{F903145D-96B8-4D5A-8AC9-62630C182658}" name="UFO profiel"/>
    <tableColumn id="4" xr3:uid="{3D0D3898-472D-4512-A926-A3D33B09B9F0}" name="Loonkpl"/>
    <tableColumn id="5" xr3:uid="{5DCAF9A1-151F-4FDC-AB73-3FE15985C488}" name="Afdeling"/>
    <tableColumn id="6" xr3:uid="{2F8D4A23-C735-4C34-BE67-27F9C8E00495}" name="MEASURES"/>
    <tableColumn id="7" xr3:uid="{CE379B19-7D90-4620-83B0-9B02FCDFF35B}" name="Schaaltrede"/>
    <tableColumn id="8" xr3:uid="{5B4678D8-9730-4667-AD27-CBE4D4891557}" name="Ontv. Profit Center"/>
    <tableColumn id="9" xr3:uid="{50FC7ACB-7A78-4F54-92E2-76AEF58B2AA2}" name="Geldstroom"/>
    <tableColumn id="10" xr3:uid="{C2790A11-6FEF-41BD-82E1-2D4C6B7B13B8}" name="Ontv. Kostendrager"/>
    <tableColumn id="11" xr3:uid="{79F649EE-9B16-4E3C-9E03-18A99B7A1949}" name="Omschrijving"/>
    <tableColumn id="12" xr3:uid="{B93CD662-4476-4005-87E4-631D0E91690A}" name="2024"/>
    <tableColumn id="13" xr3:uid="{B314BB7A-6CB6-4C70-B47F-0EDA75BD7BD3}" name="Jan (2024)"/>
    <tableColumn id="14" xr3:uid="{3CFCD2EF-2505-4993-9481-8F666C8351C5}" name="Feb (2024)"/>
    <tableColumn id="15" xr3:uid="{CE09B71C-F054-4883-8480-7ED2E917CB63}" name="Mar (2024)"/>
    <tableColumn id="16" xr3:uid="{6BE18D13-EE03-4101-8F44-407E5C87FB4F}" name="Apr (2024)"/>
    <tableColumn id="17" xr3:uid="{28C0F0A5-DC5A-4B3C-B184-5CFF6762FA88}" name="May (2024)"/>
    <tableColumn id="18" xr3:uid="{D0536F5F-60DF-4513-A82C-D39FC286EDAA}" name="Jun (2024)"/>
    <tableColumn id="19" xr3:uid="{3257B0FA-EE8B-45DB-BCFC-2BEF3EA2521F}" name="Jul (2024)"/>
    <tableColumn id="20" xr3:uid="{7002DBF3-E792-4541-B16D-57552B8A463B}" name="Aug (2024)"/>
    <tableColumn id="21" xr3:uid="{BB6A5164-AAAF-45FC-9282-F04F8138CCE8}" name="Sep (2024)"/>
    <tableColumn id="22" xr3:uid="{89646C83-27FA-4732-A479-EE01A639CDC9}" name="Oct (2024)"/>
    <tableColumn id="23" xr3:uid="{DE5310E4-9C85-42B6-A624-878C0CFAE8FF}" name="Nov (2024)"/>
    <tableColumn id="24" xr3:uid="{348DCD5C-6F13-42EB-8006-2CE2D75C3B4B}" name="Dec (2024)"/>
    <tableColumn id="25" xr3:uid="{F8324066-749B-4AF0-9744-659822108D97}" name="Inventarisati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9A523A-AE94-42D1-80FE-03DE5A4A4DEB}">
  <dimension ref="A3:E47"/>
  <sheetViews>
    <sheetView tabSelected="1" workbookViewId="0">
      <selection activeCell="B2" sqref="B2"/>
    </sheetView>
  </sheetViews>
  <sheetFormatPr defaultRowHeight="15.75" x14ac:dyDescent="0.25"/>
  <cols>
    <col min="1" max="1" width="40.75" bestFit="1" customWidth="1"/>
    <col min="2" max="2" width="72.75" bestFit="1" customWidth="1"/>
    <col min="3" max="3" width="13.875" bestFit="1" customWidth="1"/>
    <col min="4" max="4" width="26.375" bestFit="1" customWidth="1"/>
    <col min="5" max="5" width="18.75" bestFit="1" customWidth="1"/>
  </cols>
  <sheetData>
    <row r="3" spans="1:5" x14ac:dyDescent="0.25">
      <c r="A3" s="3" t="s">
        <v>72</v>
      </c>
      <c r="B3" s="3" t="s">
        <v>71</v>
      </c>
      <c r="C3" s="3" t="s">
        <v>79</v>
      </c>
      <c r="D3" s="3" t="s">
        <v>78</v>
      </c>
      <c r="E3" t="s">
        <v>57</v>
      </c>
    </row>
    <row r="4" spans="1:5" x14ac:dyDescent="0.25">
      <c r="A4" t="s">
        <v>3</v>
      </c>
      <c r="E4" s="23">
        <v>96982.15671062842</v>
      </c>
    </row>
    <row r="5" spans="1:5" x14ac:dyDescent="0.25">
      <c r="B5" t="s">
        <v>15</v>
      </c>
      <c r="C5" t="s">
        <v>83</v>
      </c>
      <c r="D5" t="s">
        <v>82</v>
      </c>
      <c r="E5" s="23">
        <v>45349.107835531431</v>
      </c>
    </row>
    <row r="6" spans="1:5" x14ac:dyDescent="0.25">
      <c r="B6" t="s">
        <v>17</v>
      </c>
      <c r="C6" t="s">
        <v>125</v>
      </c>
      <c r="D6" t="s">
        <v>124</v>
      </c>
      <c r="E6" s="23">
        <v>51633.048875096989</v>
      </c>
    </row>
    <row r="7" spans="1:5" x14ac:dyDescent="0.25">
      <c r="A7" t="s">
        <v>4</v>
      </c>
      <c r="E7" s="23">
        <v>307179.98448409623</v>
      </c>
    </row>
    <row r="8" spans="1:5" x14ac:dyDescent="0.25">
      <c r="B8" t="s">
        <v>27</v>
      </c>
      <c r="C8" t="s">
        <v>85</v>
      </c>
      <c r="D8" t="s">
        <v>84</v>
      </c>
      <c r="E8" s="23">
        <v>44197.051978277741</v>
      </c>
    </row>
    <row r="9" spans="1:5" x14ac:dyDescent="0.25">
      <c r="B9" t="s">
        <v>29</v>
      </c>
      <c r="C9" t="s">
        <v>87</v>
      </c>
      <c r="D9" t="s">
        <v>86</v>
      </c>
      <c r="E9" s="23">
        <v>213863.46004654773</v>
      </c>
    </row>
    <row r="10" spans="1:5" x14ac:dyDescent="0.25">
      <c r="B10" t="s">
        <v>30</v>
      </c>
      <c r="C10" t="s">
        <v>115</v>
      </c>
      <c r="D10" t="s">
        <v>114</v>
      </c>
      <c r="E10" s="23">
        <v>28591.931730023276</v>
      </c>
    </row>
    <row r="11" spans="1:5" x14ac:dyDescent="0.25">
      <c r="B11" t="s">
        <v>31</v>
      </c>
      <c r="C11" t="s">
        <v>127</v>
      </c>
      <c r="D11" t="s">
        <v>126</v>
      </c>
      <c r="E11" s="23">
        <v>20527.540729247481</v>
      </c>
    </row>
    <row r="12" spans="1:5" x14ac:dyDescent="0.25">
      <c r="A12" t="s">
        <v>5</v>
      </c>
      <c r="E12" s="23">
        <v>142959.65865011641</v>
      </c>
    </row>
    <row r="13" spans="1:5" x14ac:dyDescent="0.25">
      <c r="B13" t="s">
        <v>32</v>
      </c>
      <c r="C13" t="s">
        <v>111</v>
      </c>
      <c r="D13" t="s">
        <v>110</v>
      </c>
      <c r="E13" s="23">
        <v>46501.163692785114</v>
      </c>
    </row>
    <row r="14" spans="1:5" x14ac:dyDescent="0.25">
      <c r="B14" t="s">
        <v>33</v>
      </c>
      <c r="C14" t="s">
        <v>131</v>
      </c>
      <c r="D14" t="s">
        <v>130</v>
      </c>
      <c r="E14" s="23">
        <v>23983.708301008537</v>
      </c>
    </row>
    <row r="15" spans="1:5" x14ac:dyDescent="0.25">
      <c r="B15" t="s">
        <v>34</v>
      </c>
      <c r="C15" t="s">
        <v>139</v>
      </c>
      <c r="D15" t="s">
        <v>138</v>
      </c>
      <c r="E15" s="23">
        <v>72474.786656322744</v>
      </c>
    </row>
    <row r="16" spans="1:5" x14ac:dyDescent="0.25">
      <c r="A16" t="s">
        <v>6</v>
      </c>
      <c r="E16" s="23">
        <v>240779.67416602018</v>
      </c>
    </row>
    <row r="17" spans="1:5" x14ac:dyDescent="0.25">
      <c r="B17" t="s">
        <v>62</v>
      </c>
      <c r="C17" t="s">
        <v>95</v>
      </c>
      <c r="D17" t="s">
        <v>94</v>
      </c>
      <c r="E17" s="23">
        <v>165477.11404189296</v>
      </c>
    </row>
    <row r="18" spans="1:5" x14ac:dyDescent="0.25">
      <c r="B18" t="s">
        <v>23</v>
      </c>
      <c r="C18" t="s">
        <v>133</v>
      </c>
      <c r="D18" t="s">
        <v>132</v>
      </c>
      <c r="E18" s="23">
        <v>75302.560124127238</v>
      </c>
    </row>
    <row r="19" spans="1:5" x14ac:dyDescent="0.25">
      <c r="A19" t="s">
        <v>7</v>
      </c>
      <c r="E19" s="23">
        <v>968355.31419705227</v>
      </c>
    </row>
    <row r="20" spans="1:5" x14ac:dyDescent="0.25">
      <c r="B20" t="s">
        <v>37</v>
      </c>
      <c r="C20" t="s">
        <v>105</v>
      </c>
      <c r="D20" t="s">
        <v>104</v>
      </c>
      <c r="E20" s="23">
        <v>255756.40031031813</v>
      </c>
    </row>
    <row r="21" spans="1:5" x14ac:dyDescent="0.25">
      <c r="B21" t="s">
        <v>38</v>
      </c>
      <c r="C21" t="s">
        <v>103</v>
      </c>
      <c r="D21" t="s">
        <v>102</v>
      </c>
      <c r="E21" s="23">
        <v>343626.8425135765</v>
      </c>
    </row>
    <row r="22" spans="1:5" x14ac:dyDescent="0.25">
      <c r="B22" t="s">
        <v>35</v>
      </c>
      <c r="C22" t="s">
        <v>107</v>
      </c>
      <c r="D22" t="s">
        <v>106</v>
      </c>
      <c r="E22" s="23">
        <v>129658.6501163693</v>
      </c>
    </row>
    <row r="23" spans="1:5" x14ac:dyDescent="0.25">
      <c r="B23" t="s">
        <v>42</v>
      </c>
      <c r="C23" t="s">
        <v>109</v>
      </c>
      <c r="D23" t="s">
        <v>108</v>
      </c>
      <c r="E23" s="23">
        <v>67552.36617532972</v>
      </c>
    </row>
    <row r="24" spans="1:5" x14ac:dyDescent="0.25">
      <c r="B24" t="s">
        <v>40</v>
      </c>
      <c r="C24" t="s">
        <v>119</v>
      </c>
      <c r="D24" t="s">
        <v>118</v>
      </c>
      <c r="E24" s="23">
        <v>137094.64701318854</v>
      </c>
    </row>
    <row r="25" spans="1:5" x14ac:dyDescent="0.25">
      <c r="B25" t="s">
        <v>41</v>
      </c>
      <c r="C25" t="s">
        <v>121</v>
      </c>
      <c r="D25" t="s">
        <v>120</v>
      </c>
      <c r="E25" s="23">
        <v>12986.811481768817</v>
      </c>
    </row>
    <row r="26" spans="1:5" x14ac:dyDescent="0.25">
      <c r="B26" t="s">
        <v>39</v>
      </c>
      <c r="C26" t="s">
        <v>137</v>
      </c>
      <c r="D26" t="s">
        <v>136</v>
      </c>
      <c r="E26" s="23">
        <v>21679.596586501168</v>
      </c>
    </row>
    <row r="27" spans="1:5" x14ac:dyDescent="0.25">
      <c r="A27" t="s">
        <v>8</v>
      </c>
      <c r="E27" s="23">
        <v>146834.75562451512</v>
      </c>
    </row>
    <row r="28" spans="1:5" x14ac:dyDescent="0.25">
      <c r="B28" t="s">
        <v>19</v>
      </c>
      <c r="C28" t="s">
        <v>80</v>
      </c>
      <c r="D28" t="s">
        <v>81</v>
      </c>
      <c r="E28" s="23">
        <v>68809.154383242829</v>
      </c>
    </row>
    <row r="29" spans="1:5" x14ac:dyDescent="0.25">
      <c r="B29" t="s">
        <v>21</v>
      </c>
      <c r="C29" t="s">
        <v>129</v>
      </c>
      <c r="D29" t="s">
        <v>128</v>
      </c>
      <c r="E29" s="23">
        <v>55612.878200155166</v>
      </c>
    </row>
    <row r="30" spans="1:5" x14ac:dyDescent="0.25">
      <c r="B30" t="s">
        <v>20</v>
      </c>
      <c r="C30" t="s">
        <v>135</v>
      </c>
      <c r="D30" t="s">
        <v>134</v>
      </c>
      <c r="E30" s="23">
        <v>22412.723041117148</v>
      </c>
    </row>
    <row r="31" spans="1:5" x14ac:dyDescent="0.25">
      <c r="A31" t="s">
        <v>9</v>
      </c>
      <c r="E31" s="23">
        <v>201086.11326609776</v>
      </c>
    </row>
    <row r="32" spans="1:5" x14ac:dyDescent="0.25">
      <c r="B32" t="s">
        <v>54</v>
      </c>
      <c r="C32" t="s">
        <v>99</v>
      </c>
      <c r="D32" t="s">
        <v>98</v>
      </c>
      <c r="E32" s="23">
        <v>84623.739332816156</v>
      </c>
    </row>
    <row r="33" spans="1:5" x14ac:dyDescent="0.25">
      <c r="B33" t="s">
        <v>51</v>
      </c>
      <c r="C33" t="s">
        <v>101</v>
      </c>
      <c r="D33" t="s">
        <v>100</v>
      </c>
      <c r="E33" s="23">
        <v>66923.972071373166</v>
      </c>
    </row>
    <row r="34" spans="1:5" x14ac:dyDescent="0.25">
      <c r="B34" t="s">
        <v>56</v>
      </c>
      <c r="C34" t="s">
        <v>113</v>
      </c>
      <c r="D34" t="s">
        <v>112</v>
      </c>
      <c r="E34" s="23">
        <v>23041.117145073702</v>
      </c>
    </row>
    <row r="35" spans="1:5" x14ac:dyDescent="0.25">
      <c r="B35" t="s">
        <v>52</v>
      </c>
      <c r="C35" t="s">
        <v>145</v>
      </c>
      <c r="D35" t="s">
        <v>144</v>
      </c>
      <c r="E35" s="23">
        <v>26497.284716834758</v>
      </c>
    </row>
    <row r="36" spans="1:5" x14ac:dyDescent="0.25">
      <c r="A36" t="s">
        <v>10</v>
      </c>
      <c r="E36" s="23">
        <v>241826.99767261447</v>
      </c>
    </row>
    <row r="37" spans="1:5" x14ac:dyDescent="0.25">
      <c r="B37" t="s">
        <v>24</v>
      </c>
      <c r="C37" t="s">
        <v>89</v>
      </c>
      <c r="D37" t="s">
        <v>88</v>
      </c>
      <c r="E37" s="23">
        <v>198886.73390224983</v>
      </c>
    </row>
    <row r="38" spans="1:5" x14ac:dyDescent="0.25">
      <c r="B38" t="s">
        <v>26</v>
      </c>
      <c r="C38" t="s">
        <v>143</v>
      </c>
      <c r="D38" t="s">
        <v>142</v>
      </c>
      <c r="E38" s="23">
        <v>42940.263770364632</v>
      </c>
    </row>
    <row r="39" spans="1:5" x14ac:dyDescent="0.25">
      <c r="A39" t="s">
        <v>11</v>
      </c>
      <c r="E39" s="23">
        <v>145473.23506594263</v>
      </c>
    </row>
    <row r="40" spans="1:5" x14ac:dyDescent="0.25">
      <c r="B40" t="s">
        <v>48</v>
      </c>
      <c r="C40" t="s">
        <v>97</v>
      </c>
      <c r="D40" t="s">
        <v>96</v>
      </c>
      <c r="E40" s="23">
        <v>98029.480217222677</v>
      </c>
    </row>
    <row r="41" spans="1:5" x14ac:dyDescent="0.25">
      <c r="B41" t="s">
        <v>50</v>
      </c>
      <c r="C41" t="s">
        <v>123</v>
      </c>
      <c r="D41" t="s">
        <v>122</v>
      </c>
      <c r="E41" s="23">
        <v>47443.754848719946</v>
      </c>
    </row>
    <row r="42" spans="1:5" x14ac:dyDescent="0.25">
      <c r="A42" t="s">
        <v>12</v>
      </c>
      <c r="E42" s="23">
        <v>208522.11016291703</v>
      </c>
    </row>
    <row r="43" spans="1:5" x14ac:dyDescent="0.25">
      <c r="B43" t="s">
        <v>43</v>
      </c>
      <c r="C43" t="s">
        <v>91</v>
      </c>
      <c r="D43" t="s">
        <v>90</v>
      </c>
      <c r="E43" s="23">
        <v>78235.065942591173</v>
      </c>
    </row>
    <row r="44" spans="1:5" x14ac:dyDescent="0.25">
      <c r="B44" t="s">
        <v>45</v>
      </c>
      <c r="C44" t="s">
        <v>93</v>
      </c>
      <c r="D44" t="s">
        <v>92</v>
      </c>
      <c r="E44" s="23">
        <v>65143.522110162929</v>
      </c>
    </row>
    <row r="45" spans="1:5" x14ac:dyDescent="0.25">
      <c r="B45" t="s">
        <v>46</v>
      </c>
      <c r="C45" t="s">
        <v>117</v>
      </c>
      <c r="D45" t="s">
        <v>116</v>
      </c>
      <c r="E45" s="23">
        <v>51842.513576415833</v>
      </c>
    </row>
    <row r="46" spans="1:5" x14ac:dyDescent="0.25">
      <c r="B46" t="s">
        <v>47</v>
      </c>
      <c r="C46" t="s">
        <v>141</v>
      </c>
      <c r="D46" t="s">
        <v>140</v>
      </c>
      <c r="E46" s="23">
        <v>13301.008533747094</v>
      </c>
    </row>
    <row r="47" spans="1:5" x14ac:dyDescent="0.25">
      <c r="A47" t="s">
        <v>2</v>
      </c>
      <c r="E47" s="23">
        <v>2700000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C187BB-C283-4FE9-BE4F-A2D5EEE6C212}">
  <dimension ref="A3:D63"/>
  <sheetViews>
    <sheetView workbookViewId="0">
      <selection activeCell="C25" sqref="C25"/>
    </sheetView>
  </sheetViews>
  <sheetFormatPr defaultRowHeight="15.75" x14ac:dyDescent="0.25"/>
  <cols>
    <col min="1" max="1" width="9.875" bestFit="1" customWidth="1"/>
    <col min="2" max="2" width="30.375" bestFit="1" customWidth="1"/>
    <col min="3" max="3" width="13.875" bestFit="1" customWidth="1"/>
    <col min="4" max="4" width="11" bestFit="1" customWidth="1"/>
  </cols>
  <sheetData>
    <row r="3" spans="1:4" x14ac:dyDescent="0.25">
      <c r="A3" s="3" t="s">
        <v>1</v>
      </c>
      <c r="B3" s="3" t="s">
        <v>188</v>
      </c>
      <c r="C3" t="s">
        <v>187</v>
      </c>
      <c r="D3" t="s">
        <v>186</v>
      </c>
    </row>
    <row r="4" spans="1:4" x14ac:dyDescent="0.25">
      <c r="A4" s="1" t="s">
        <v>185</v>
      </c>
      <c r="B4" s="1" t="s">
        <v>184</v>
      </c>
      <c r="C4" s="26">
        <v>5325.13</v>
      </c>
      <c r="D4" s="25">
        <v>1</v>
      </c>
    </row>
    <row r="5" spans="1:4" x14ac:dyDescent="0.25">
      <c r="B5" s="2" t="s">
        <v>202</v>
      </c>
      <c r="C5" s="26">
        <v>5325.13</v>
      </c>
      <c r="D5" s="25">
        <v>1</v>
      </c>
    </row>
    <row r="6" spans="1:4" x14ac:dyDescent="0.25">
      <c r="A6" s="1" t="s">
        <v>183</v>
      </c>
      <c r="B6" s="1" t="s">
        <v>182</v>
      </c>
      <c r="C6" s="26">
        <v>5361.45</v>
      </c>
      <c r="D6" s="25">
        <v>1</v>
      </c>
    </row>
    <row r="7" spans="1:4" x14ac:dyDescent="0.25">
      <c r="B7" s="2" t="s">
        <v>200</v>
      </c>
      <c r="C7" s="26">
        <v>5361.45</v>
      </c>
      <c r="D7" s="25">
        <v>1</v>
      </c>
    </row>
    <row r="8" spans="1:4" x14ac:dyDescent="0.25">
      <c r="A8" s="1" t="s">
        <v>181</v>
      </c>
      <c r="B8" s="1" t="s">
        <v>180</v>
      </c>
      <c r="C8" s="26">
        <v>-2151.66</v>
      </c>
      <c r="D8" s="25">
        <v>-0.98099999999999998</v>
      </c>
    </row>
    <row r="9" spans="1:4" x14ac:dyDescent="0.25">
      <c r="B9" s="2" t="s">
        <v>193</v>
      </c>
      <c r="C9" s="26">
        <v>-2151.66</v>
      </c>
      <c r="D9" s="25">
        <v>-0.98099999999999998</v>
      </c>
    </row>
    <row r="10" spans="1:4" x14ac:dyDescent="0.25">
      <c r="A10" s="1" t="s">
        <v>179</v>
      </c>
      <c r="B10" s="1" t="s">
        <v>178</v>
      </c>
      <c r="C10" s="26">
        <v>2151.66</v>
      </c>
      <c r="D10" s="25">
        <v>0.98099999999999998</v>
      </c>
    </row>
    <row r="11" spans="1:4" x14ac:dyDescent="0.25">
      <c r="B11" s="2" t="s">
        <v>193</v>
      </c>
      <c r="C11" s="26">
        <v>2151.66</v>
      </c>
      <c r="D11" s="25">
        <v>0.98099999999999998</v>
      </c>
    </row>
    <row r="12" spans="1:4" x14ac:dyDescent="0.25">
      <c r="A12" s="1" t="s">
        <v>177</v>
      </c>
      <c r="B12" s="1" t="s">
        <v>176</v>
      </c>
      <c r="C12" s="26">
        <v>11230.119999999999</v>
      </c>
      <c r="D12" s="25">
        <v>1.905</v>
      </c>
    </row>
    <row r="13" spans="1:4" x14ac:dyDescent="0.25">
      <c r="B13" s="2" t="s">
        <v>196</v>
      </c>
      <c r="C13" s="26">
        <v>2451.67</v>
      </c>
      <c r="D13" s="25">
        <v>0.40500000000000003</v>
      </c>
    </row>
    <row r="14" spans="1:4" x14ac:dyDescent="0.25">
      <c r="B14" s="2" t="s">
        <v>195</v>
      </c>
      <c r="C14" s="26">
        <v>2950.23</v>
      </c>
      <c r="D14" s="25">
        <v>0.5</v>
      </c>
    </row>
    <row r="15" spans="1:4" x14ac:dyDescent="0.25">
      <c r="B15" s="2" t="s">
        <v>236</v>
      </c>
      <c r="C15" s="26">
        <v>2821.57</v>
      </c>
      <c r="D15" s="25">
        <v>0.5</v>
      </c>
    </row>
    <row r="16" spans="1:4" x14ac:dyDescent="0.25">
      <c r="B16" s="2" t="s">
        <v>208</v>
      </c>
      <c r="C16" s="26">
        <v>3006.65</v>
      </c>
      <c r="D16" s="25">
        <v>0.5</v>
      </c>
    </row>
    <row r="17" spans="1:4" x14ac:dyDescent="0.25">
      <c r="A17" s="1" t="s">
        <v>175</v>
      </c>
      <c r="B17" s="1" t="s">
        <v>174</v>
      </c>
      <c r="C17" s="26">
        <v>3565.04</v>
      </c>
      <c r="D17" s="25">
        <v>0.6</v>
      </c>
    </row>
    <row r="18" spans="1:4" x14ac:dyDescent="0.25">
      <c r="B18" s="2" t="s">
        <v>231</v>
      </c>
      <c r="C18" s="26">
        <v>3565.04</v>
      </c>
      <c r="D18" s="25">
        <v>0.6</v>
      </c>
    </row>
    <row r="19" spans="1:4" x14ac:dyDescent="0.25">
      <c r="A19" s="1" t="s">
        <v>173</v>
      </c>
      <c r="B19" s="1" t="s">
        <v>172</v>
      </c>
      <c r="C19" s="26">
        <v>5470.77</v>
      </c>
      <c r="D19" s="25">
        <v>1</v>
      </c>
    </row>
    <row r="20" spans="1:4" x14ac:dyDescent="0.25">
      <c r="B20" s="2" t="s">
        <v>233</v>
      </c>
      <c r="C20" s="26">
        <v>5470.77</v>
      </c>
      <c r="D20" s="25">
        <v>1</v>
      </c>
    </row>
    <row r="21" spans="1:4" x14ac:dyDescent="0.25">
      <c r="A21" s="1" t="s">
        <v>171</v>
      </c>
      <c r="B21" s="1" t="s">
        <v>170</v>
      </c>
      <c r="C21" s="26">
        <v>5296.42</v>
      </c>
      <c r="D21" s="25">
        <v>0.9</v>
      </c>
    </row>
    <row r="22" spans="1:4" x14ac:dyDescent="0.25">
      <c r="B22" s="2" t="s">
        <v>235</v>
      </c>
      <c r="C22" s="26">
        <v>5296.42</v>
      </c>
      <c r="D22" s="25">
        <v>0.9</v>
      </c>
    </row>
    <row r="23" spans="1:4" x14ac:dyDescent="0.25">
      <c r="A23" s="1" t="s">
        <v>169</v>
      </c>
      <c r="B23" s="1" t="s">
        <v>168</v>
      </c>
      <c r="C23" s="26">
        <v>12522.58</v>
      </c>
      <c r="D23" s="25">
        <v>2</v>
      </c>
    </row>
    <row r="24" spans="1:4" x14ac:dyDescent="0.25">
      <c r="B24" s="2" t="s">
        <v>229</v>
      </c>
      <c r="C24" s="26">
        <v>6380.65</v>
      </c>
      <c r="D24" s="25">
        <v>1</v>
      </c>
    </row>
    <row r="25" spans="1:4" x14ac:dyDescent="0.25">
      <c r="B25" s="2" t="s">
        <v>217</v>
      </c>
      <c r="C25" s="26">
        <v>6141.93</v>
      </c>
      <c r="D25" s="25">
        <v>1</v>
      </c>
    </row>
    <row r="26" spans="1:4" x14ac:dyDescent="0.25">
      <c r="A26" s="1" t="s">
        <v>167</v>
      </c>
      <c r="B26" s="1" t="s">
        <v>166</v>
      </c>
      <c r="C26" s="26">
        <v>5599.49</v>
      </c>
      <c r="D26" s="25">
        <v>1</v>
      </c>
    </row>
    <row r="27" spans="1:4" x14ac:dyDescent="0.25">
      <c r="B27" s="2" t="s">
        <v>212</v>
      </c>
      <c r="C27" s="26">
        <v>5599.49</v>
      </c>
      <c r="D27" s="25">
        <v>1</v>
      </c>
    </row>
    <row r="28" spans="1:4" x14ac:dyDescent="0.25">
      <c r="A28" s="1" t="s">
        <v>165</v>
      </c>
      <c r="B28" s="1" t="s">
        <v>164</v>
      </c>
      <c r="C28" s="26">
        <v>12163.91</v>
      </c>
      <c r="D28" s="25">
        <v>2</v>
      </c>
    </row>
    <row r="29" spans="1:4" x14ac:dyDescent="0.25">
      <c r="B29" s="2" t="s">
        <v>211</v>
      </c>
      <c r="C29" s="26">
        <v>5295.79</v>
      </c>
      <c r="D29" s="25">
        <v>1</v>
      </c>
    </row>
    <row r="30" spans="1:4" x14ac:dyDescent="0.25">
      <c r="B30" s="2" t="s">
        <v>228</v>
      </c>
      <c r="C30" s="26">
        <v>6868.12</v>
      </c>
      <c r="D30" s="25">
        <v>1</v>
      </c>
    </row>
    <row r="31" spans="1:4" x14ac:dyDescent="0.25">
      <c r="A31" s="1" t="s">
        <v>163</v>
      </c>
      <c r="B31" s="1" t="s">
        <v>162</v>
      </c>
      <c r="C31" s="26">
        <v>6029.01</v>
      </c>
      <c r="D31" s="25">
        <v>1</v>
      </c>
    </row>
    <row r="32" spans="1:4" x14ac:dyDescent="0.25">
      <c r="B32" s="2" t="s">
        <v>227</v>
      </c>
      <c r="C32" s="26">
        <v>6029.01</v>
      </c>
      <c r="D32" s="25">
        <v>1</v>
      </c>
    </row>
    <row r="33" spans="1:4" x14ac:dyDescent="0.25">
      <c r="A33" s="1" t="s">
        <v>161</v>
      </c>
      <c r="B33" s="1" t="s">
        <v>160</v>
      </c>
      <c r="C33" s="26">
        <v>12063.23</v>
      </c>
      <c r="D33" s="25">
        <v>1.7</v>
      </c>
    </row>
    <row r="34" spans="1:4" x14ac:dyDescent="0.25">
      <c r="B34" s="2" t="s">
        <v>204</v>
      </c>
      <c r="C34" s="26">
        <v>5459.6</v>
      </c>
      <c r="D34" s="25">
        <v>0.7</v>
      </c>
    </row>
    <row r="35" spans="1:4" x14ac:dyDescent="0.25">
      <c r="B35" s="2" t="s">
        <v>225</v>
      </c>
      <c r="C35" s="26">
        <v>6603.63</v>
      </c>
      <c r="D35" s="25">
        <v>1</v>
      </c>
    </row>
    <row r="36" spans="1:4" x14ac:dyDescent="0.25">
      <c r="A36" s="1" t="s">
        <v>159</v>
      </c>
      <c r="B36" s="1" t="s">
        <v>158</v>
      </c>
      <c r="C36" s="26">
        <v>11354.749999999998</v>
      </c>
      <c r="D36" s="25">
        <v>1.9000000000000001</v>
      </c>
    </row>
    <row r="37" spans="1:4" x14ac:dyDescent="0.25">
      <c r="B37" s="2" t="s">
        <v>213</v>
      </c>
      <c r="C37" s="26">
        <v>3364.59</v>
      </c>
      <c r="D37" s="25">
        <v>0.6</v>
      </c>
    </row>
    <row r="38" spans="1:4" x14ac:dyDescent="0.25">
      <c r="B38" s="2" t="s">
        <v>223</v>
      </c>
      <c r="C38" s="26">
        <v>6345.69</v>
      </c>
      <c r="D38" s="25">
        <v>1</v>
      </c>
    </row>
    <row r="39" spans="1:4" x14ac:dyDescent="0.25">
      <c r="B39" s="2" t="s">
        <v>209</v>
      </c>
      <c r="C39" s="26">
        <v>1644.47</v>
      </c>
      <c r="D39" s="25">
        <v>0.3</v>
      </c>
    </row>
    <row r="40" spans="1:4" x14ac:dyDescent="0.25">
      <c r="A40" s="1" t="s">
        <v>157</v>
      </c>
      <c r="B40" s="1" t="s">
        <v>156</v>
      </c>
      <c r="C40" s="26">
        <v>24978.89</v>
      </c>
      <c r="D40" s="25">
        <v>3.95</v>
      </c>
    </row>
    <row r="41" spans="1:4" x14ac:dyDescent="0.25">
      <c r="B41" s="2" t="s">
        <v>222</v>
      </c>
      <c r="C41" s="26">
        <v>6075.44</v>
      </c>
      <c r="D41" s="25">
        <v>1</v>
      </c>
    </row>
    <row r="42" spans="1:4" x14ac:dyDescent="0.25">
      <c r="B42" s="2" t="s">
        <v>221</v>
      </c>
      <c r="C42" s="26">
        <v>6155.64</v>
      </c>
      <c r="D42" s="25">
        <v>0.95</v>
      </c>
    </row>
    <row r="43" spans="1:4" x14ac:dyDescent="0.25">
      <c r="B43" s="2" t="s">
        <v>220</v>
      </c>
      <c r="C43" s="26">
        <v>6595.72</v>
      </c>
      <c r="D43" s="25">
        <v>1</v>
      </c>
    </row>
    <row r="44" spans="1:4" x14ac:dyDescent="0.25">
      <c r="B44" s="2" t="s">
        <v>219</v>
      </c>
      <c r="C44" s="26">
        <v>6152.09</v>
      </c>
      <c r="D44" s="25">
        <v>1</v>
      </c>
    </row>
    <row r="45" spans="1:4" x14ac:dyDescent="0.25">
      <c r="A45" s="1" t="s">
        <v>155</v>
      </c>
      <c r="B45" s="1" t="s">
        <v>154</v>
      </c>
      <c r="C45" s="26">
        <v>5288.96</v>
      </c>
      <c r="D45" s="25">
        <v>0.8</v>
      </c>
    </row>
    <row r="46" spans="1:4" x14ac:dyDescent="0.25">
      <c r="B46" s="2" t="s">
        <v>198</v>
      </c>
      <c r="C46" s="26">
        <v>5288.96</v>
      </c>
      <c r="D46" s="25">
        <v>0.8</v>
      </c>
    </row>
    <row r="47" spans="1:4" x14ac:dyDescent="0.25">
      <c r="A47" s="1" t="s">
        <v>153</v>
      </c>
      <c r="B47" s="1" t="s">
        <v>152</v>
      </c>
      <c r="C47" s="26">
        <v>25817.91</v>
      </c>
      <c r="D47" s="25">
        <v>4.53</v>
      </c>
    </row>
    <row r="48" spans="1:4" x14ac:dyDescent="0.25">
      <c r="B48" s="2" t="s">
        <v>205</v>
      </c>
      <c r="C48" s="26">
        <v>5365.48</v>
      </c>
      <c r="D48" s="25">
        <v>1</v>
      </c>
    </row>
    <row r="49" spans="1:4" x14ac:dyDescent="0.25">
      <c r="B49" s="2" t="s">
        <v>191</v>
      </c>
      <c r="C49" s="26">
        <v>3202.12</v>
      </c>
      <c r="D49" s="25">
        <v>0.55000000000000004</v>
      </c>
    </row>
    <row r="50" spans="1:4" x14ac:dyDescent="0.25">
      <c r="B50" s="2" t="s">
        <v>207</v>
      </c>
      <c r="C50" s="26">
        <v>3128.11</v>
      </c>
      <c r="D50" s="25">
        <v>0.55000000000000004</v>
      </c>
    </row>
    <row r="51" spans="1:4" x14ac:dyDescent="0.25">
      <c r="B51" s="2" t="s">
        <v>214</v>
      </c>
      <c r="C51" s="26">
        <v>5759.44</v>
      </c>
      <c r="D51" s="25">
        <v>1</v>
      </c>
    </row>
    <row r="52" spans="1:4" x14ac:dyDescent="0.25">
      <c r="B52" s="2" t="s">
        <v>237</v>
      </c>
      <c r="C52" s="26">
        <v>3986.15</v>
      </c>
      <c r="D52" s="25">
        <v>0.63</v>
      </c>
    </row>
    <row r="53" spans="1:4" x14ac:dyDescent="0.25">
      <c r="B53" s="2" t="s">
        <v>206</v>
      </c>
      <c r="C53" s="26">
        <v>4376.6099999999997</v>
      </c>
      <c r="D53" s="25">
        <v>0.8</v>
      </c>
    </row>
    <row r="54" spans="1:4" x14ac:dyDescent="0.25">
      <c r="A54" s="1" t="s">
        <v>151</v>
      </c>
      <c r="B54" s="1" t="s">
        <v>150</v>
      </c>
      <c r="C54" s="26">
        <v>4551.1400000000003</v>
      </c>
      <c r="D54" s="25">
        <v>0.75</v>
      </c>
    </row>
    <row r="55" spans="1:4" x14ac:dyDescent="0.25">
      <c r="B55" s="2" t="s">
        <v>203</v>
      </c>
      <c r="C55" s="26">
        <v>4551.1400000000003</v>
      </c>
      <c r="D55" s="25">
        <v>0.75</v>
      </c>
    </row>
    <row r="56" spans="1:4" x14ac:dyDescent="0.25">
      <c r="A56" s="1" t="s">
        <v>149</v>
      </c>
      <c r="B56" s="1" t="s">
        <v>148</v>
      </c>
      <c r="C56" s="26">
        <v>19484.82</v>
      </c>
      <c r="D56" s="25">
        <v>2.95</v>
      </c>
    </row>
    <row r="57" spans="1:4" x14ac:dyDescent="0.25">
      <c r="B57" s="2" t="s">
        <v>189</v>
      </c>
      <c r="C57" s="26">
        <v>5214.66</v>
      </c>
      <c r="D57" s="25">
        <v>0.8</v>
      </c>
    </row>
    <row r="58" spans="1:4" x14ac:dyDescent="0.25">
      <c r="B58" s="2" t="s">
        <v>232</v>
      </c>
      <c r="C58" s="26">
        <v>6740.85</v>
      </c>
      <c r="D58" s="25">
        <v>1</v>
      </c>
    </row>
    <row r="59" spans="1:4" x14ac:dyDescent="0.25">
      <c r="B59" s="2" t="s">
        <v>230</v>
      </c>
      <c r="C59" s="26">
        <v>5918.23</v>
      </c>
      <c r="D59" s="25">
        <v>0.9</v>
      </c>
    </row>
    <row r="60" spans="1:4" x14ac:dyDescent="0.25">
      <c r="B60" s="2" t="s">
        <v>215</v>
      </c>
      <c r="C60" s="26">
        <v>1611.08</v>
      </c>
      <c r="D60" s="25">
        <v>0.25</v>
      </c>
    </row>
    <row r="61" spans="1:4" x14ac:dyDescent="0.25">
      <c r="A61" s="1" t="s">
        <v>147</v>
      </c>
      <c r="B61" s="1" t="s">
        <v>146</v>
      </c>
      <c r="C61" s="26">
        <v>2665.84</v>
      </c>
      <c r="D61" s="25">
        <v>0.4</v>
      </c>
    </row>
    <row r="62" spans="1:4" x14ac:dyDescent="0.25">
      <c r="B62" s="2" t="s">
        <v>224</v>
      </c>
      <c r="C62" s="26">
        <v>2665.84</v>
      </c>
      <c r="D62" s="25">
        <v>0.4</v>
      </c>
    </row>
    <row r="63" spans="1:4" x14ac:dyDescent="0.25">
      <c r="A63" s="1" t="s">
        <v>2</v>
      </c>
      <c r="C63" s="26">
        <v>178769.46</v>
      </c>
      <c r="D63" s="25">
        <v>29.384999999999998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560A86-D32B-448C-8E08-E1628018BD87}">
  <dimension ref="A3:E14"/>
  <sheetViews>
    <sheetView zoomScale="120" workbookViewId="0">
      <selection activeCell="B19" sqref="B19"/>
    </sheetView>
  </sheetViews>
  <sheetFormatPr defaultRowHeight="15.75" x14ac:dyDescent="0.25"/>
  <cols>
    <col min="1" max="1" width="38.75" bestFit="1" customWidth="1"/>
    <col min="2" max="4" width="15.375" customWidth="1"/>
    <col min="5" max="5" width="13.25" bestFit="1" customWidth="1"/>
  </cols>
  <sheetData>
    <row r="3" spans="1:5" x14ac:dyDescent="0.25">
      <c r="A3" s="3" t="s">
        <v>1</v>
      </c>
      <c r="B3" s="20" t="s">
        <v>77</v>
      </c>
      <c r="C3" s="21" t="s">
        <v>75</v>
      </c>
      <c r="D3" s="21" t="s">
        <v>76</v>
      </c>
    </row>
    <row r="4" spans="1:5" x14ac:dyDescent="0.25">
      <c r="A4" s="1" t="s">
        <v>3</v>
      </c>
      <c r="B4" s="4">
        <v>121870.01000000001</v>
      </c>
      <c r="C4" s="4">
        <v>121085.6166265888</v>
      </c>
      <c r="D4" s="4">
        <v>96982.15671062842</v>
      </c>
      <c r="E4" s="4"/>
    </row>
    <row r="5" spans="1:5" x14ac:dyDescent="0.25">
      <c r="A5" s="1" t="s">
        <v>4</v>
      </c>
      <c r="B5" s="4">
        <v>423082.48</v>
      </c>
      <c r="C5" s="4">
        <v>365991.04122294742</v>
      </c>
      <c r="D5" s="4">
        <v>307179.98448409623</v>
      </c>
      <c r="E5" s="4"/>
    </row>
    <row r="6" spans="1:5" x14ac:dyDescent="0.25">
      <c r="A6" s="1" t="s">
        <v>5</v>
      </c>
      <c r="B6" s="4">
        <v>230093.07</v>
      </c>
      <c r="C6" s="4">
        <v>179675.43112332531</v>
      </c>
      <c r="D6" s="4">
        <v>142959.65865011641</v>
      </c>
      <c r="E6" s="4"/>
    </row>
    <row r="7" spans="1:5" x14ac:dyDescent="0.25">
      <c r="A7" s="1" t="s">
        <v>6</v>
      </c>
      <c r="B7" s="4">
        <v>348229.31999999995</v>
      </c>
      <c r="C7" s="4">
        <v>304667.0353830299</v>
      </c>
      <c r="D7" s="4">
        <v>240779.67416602018</v>
      </c>
      <c r="E7" s="4"/>
    </row>
    <row r="8" spans="1:5" x14ac:dyDescent="0.25">
      <c r="A8" s="1" t="s">
        <v>7</v>
      </c>
      <c r="B8" s="4">
        <v>782330.30999999994</v>
      </c>
      <c r="C8" s="4">
        <v>1229430.2339402267</v>
      </c>
      <c r="D8" s="4">
        <v>968355.31419705227</v>
      </c>
      <c r="E8" s="4"/>
    </row>
    <row r="9" spans="1:5" x14ac:dyDescent="0.25">
      <c r="A9" s="1" t="s">
        <v>8</v>
      </c>
      <c r="B9" s="4">
        <v>167679.16</v>
      </c>
      <c r="C9" s="4">
        <v>178503.63483339059</v>
      </c>
      <c r="D9" s="4">
        <v>146834.75562451512</v>
      </c>
      <c r="E9" s="4"/>
    </row>
    <row r="10" spans="1:5" x14ac:dyDescent="0.25">
      <c r="A10" s="1" t="s">
        <v>9</v>
      </c>
      <c r="B10" s="4">
        <v>158225.87</v>
      </c>
      <c r="C10" s="4">
        <v>249202.01099278597</v>
      </c>
      <c r="D10" s="4">
        <v>201086.11326609776</v>
      </c>
      <c r="E10" s="4"/>
    </row>
    <row r="11" spans="1:5" x14ac:dyDescent="0.25">
      <c r="A11" s="1" t="s">
        <v>10</v>
      </c>
      <c r="B11" s="4">
        <v>356074.73</v>
      </c>
      <c r="C11" s="4">
        <v>312479.01064926141</v>
      </c>
      <c r="D11" s="4">
        <v>241826.99767261447</v>
      </c>
      <c r="E11" s="4"/>
    </row>
    <row r="12" spans="1:5" x14ac:dyDescent="0.25">
      <c r="A12" s="1" t="s">
        <v>11</v>
      </c>
      <c r="B12" s="4">
        <v>526481.34</v>
      </c>
      <c r="C12" s="4">
        <v>202114.23359670216</v>
      </c>
      <c r="D12" s="4">
        <v>145473.23506594263</v>
      </c>
      <c r="E12" s="4"/>
    </row>
    <row r="13" spans="1:5" x14ac:dyDescent="0.25">
      <c r="A13" s="1" t="s">
        <v>12</v>
      </c>
      <c r="B13" s="4">
        <v>277942</v>
      </c>
      <c r="C13" s="4">
        <v>267950.75163174164</v>
      </c>
      <c r="D13" s="4">
        <v>208522.11016291703</v>
      </c>
      <c r="E13" s="4"/>
    </row>
    <row r="14" spans="1:5" x14ac:dyDescent="0.25">
      <c r="A14" s="1" t="s">
        <v>2</v>
      </c>
      <c r="B14" s="4">
        <v>3392008.2899999996</v>
      </c>
      <c r="C14" s="19">
        <f>SUM(C4:C13)</f>
        <v>3411099</v>
      </c>
      <c r="D14" s="19">
        <f>SUM(D4:D13)</f>
        <v>2700000.0000000009</v>
      </c>
      <c r="E14" s="22"/>
    </row>
  </sheetData>
  <phoneticPr fontId="10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ABA6AA-1845-4BFD-A747-1A41C7BE8434}">
  <dimension ref="A3:B94"/>
  <sheetViews>
    <sheetView topLeftCell="A55" zoomScale="120" workbookViewId="0">
      <selection activeCell="A21" sqref="A21"/>
    </sheetView>
  </sheetViews>
  <sheetFormatPr defaultRowHeight="15.75" x14ac:dyDescent="0.25"/>
  <cols>
    <col min="1" max="1" width="41.375" bestFit="1" customWidth="1"/>
    <col min="2" max="2" width="14" bestFit="1" customWidth="1"/>
  </cols>
  <sheetData>
    <row r="3" spans="1:2" x14ac:dyDescent="0.25">
      <c r="A3" s="3" t="s">
        <v>1</v>
      </c>
      <c r="B3" t="s">
        <v>0</v>
      </c>
    </row>
    <row r="4" spans="1:2" x14ac:dyDescent="0.25">
      <c r="A4" s="1" t="s">
        <v>3</v>
      </c>
      <c r="B4" s="4">
        <v>121870.01000000001</v>
      </c>
    </row>
    <row r="5" spans="1:2" x14ac:dyDescent="0.25">
      <c r="A5" s="2" t="s">
        <v>364</v>
      </c>
      <c r="B5" s="4">
        <v>59914.700000000004</v>
      </c>
    </row>
    <row r="6" spans="1:2" x14ac:dyDescent="0.25">
      <c r="A6" s="2" t="s">
        <v>365</v>
      </c>
      <c r="B6" s="4">
        <v>61955.310000000005</v>
      </c>
    </row>
    <row r="7" spans="1:2" x14ac:dyDescent="0.25">
      <c r="A7" s="1" t="s">
        <v>4</v>
      </c>
      <c r="B7" s="4">
        <v>423082.4800000001</v>
      </c>
    </row>
    <row r="8" spans="1:2" x14ac:dyDescent="0.25">
      <c r="A8" s="2" t="s">
        <v>352</v>
      </c>
      <c r="B8" s="4">
        <v>48366.570000000007</v>
      </c>
    </row>
    <row r="9" spans="1:2" x14ac:dyDescent="0.25">
      <c r="A9" s="2" t="s">
        <v>379</v>
      </c>
      <c r="B9" s="4">
        <v>71010.48</v>
      </c>
    </row>
    <row r="10" spans="1:2" x14ac:dyDescent="0.25">
      <c r="A10" s="2" t="s">
        <v>362</v>
      </c>
      <c r="B10" s="4">
        <v>58748.000000000007</v>
      </c>
    </row>
    <row r="11" spans="1:2" x14ac:dyDescent="0.25">
      <c r="A11" s="2" t="s">
        <v>382</v>
      </c>
      <c r="B11" s="4">
        <v>77983</v>
      </c>
    </row>
    <row r="12" spans="1:2" x14ac:dyDescent="0.25">
      <c r="A12" s="2" t="s">
        <v>331</v>
      </c>
      <c r="B12" s="4">
        <v>18230.41</v>
      </c>
    </row>
    <row r="13" spans="1:2" x14ac:dyDescent="0.25">
      <c r="A13" s="2" t="s">
        <v>335</v>
      </c>
      <c r="B13" s="4">
        <v>49842.64</v>
      </c>
    </row>
    <row r="14" spans="1:2" x14ac:dyDescent="0.25">
      <c r="A14" s="2" t="s">
        <v>359</v>
      </c>
      <c r="B14" s="4">
        <v>54603.009999999995</v>
      </c>
    </row>
    <row r="15" spans="1:2" x14ac:dyDescent="0.25">
      <c r="A15" s="2" t="s">
        <v>323</v>
      </c>
      <c r="B15" s="4">
        <v>2762.84</v>
      </c>
    </row>
    <row r="16" spans="1:2" x14ac:dyDescent="0.25">
      <c r="A16" s="2" t="s">
        <v>346</v>
      </c>
      <c r="B16" s="4">
        <v>41535.53</v>
      </c>
    </row>
    <row r="17" spans="1:2" x14ac:dyDescent="0.25">
      <c r="A17" s="1" t="s">
        <v>5</v>
      </c>
      <c r="B17" s="4">
        <v>230093.07</v>
      </c>
    </row>
    <row r="18" spans="1:2" x14ac:dyDescent="0.25">
      <c r="A18" s="2" t="s">
        <v>332</v>
      </c>
      <c r="B18" s="4">
        <v>18590.400000000001</v>
      </c>
    </row>
    <row r="19" spans="1:2" x14ac:dyDescent="0.25">
      <c r="A19" s="2" t="s">
        <v>356</v>
      </c>
      <c r="B19" s="4">
        <v>51578.960000000006</v>
      </c>
    </row>
    <row r="20" spans="1:2" x14ac:dyDescent="0.25">
      <c r="A20" s="2" t="s">
        <v>327</v>
      </c>
      <c r="B20" s="4">
        <v>22418.899999999998</v>
      </c>
    </row>
    <row r="21" spans="1:2" x14ac:dyDescent="0.25">
      <c r="A21" s="2" t="s">
        <v>381</v>
      </c>
      <c r="B21" s="4">
        <v>72113.87</v>
      </c>
    </row>
    <row r="22" spans="1:2" x14ac:dyDescent="0.25">
      <c r="A22" s="2" t="s">
        <v>372</v>
      </c>
      <c r="B22" s="4">
        <v>65390.94</v>
      </c>
    </row>
    <row r="23" spans="1:2" x14ac:dyDescent="0.25">
      <c r="A23" s="2" t="s">
        <v>310</v>
      </c>
      <c r="B23" s="4">
        <v>0</v>
      </c>
    </row>
    <row r="24" spans="1:2" x14ac:dyDescent="0.25">
      <c r="A24" s="1" t="s">
        <v>6</v>
      </c>
      <c r="B24" s="4">
        <v>348229.32</v>
      </c>
    </row>
    <row r="25" spans="1:2" x14ac:dyDescent="0.25">
      <c r="A25" s="2" t="s">
        <v>354</v>
      </c>
      <c r="B25" s="4">
        <v>50417.259999999995</v>
      </c>
    </row>
    <row r="26" spans="1:2" x14ac:dyDescent="0.25">
      <c r="A26" s="2" t="s">
        <v>345</v>
      </c>
      <c r="B26" s="4">
        <v>41513.089999999997</v>
      </c>
    </row>
    <row r="27" spans="1:2" x14ac:dyDescent="0.25">
      <c r="A27" s="2" t="s">
        <v>378</v>
      </c>
      <c r="B27" s="4">
        <v>70032.5</v>
      </c>
    </row>
    <row r="28" spans="1:2" x14ac:dyDescent="0.25">
      <c r="A28" s="2" t="s">
        <v>326</v>
      </c>
      <c r="B28" s="4">
        <v>9916.91</v>
      </c>
    </row>
    <row r="29" spans="1:2" x14ac:dyDescent="0.25">
      <c r="A29" s="2" t="s">
        <v>330</v>
      </c>
      <c r="B29" s="4">
        <v>16123.06</v>
      </c>
    </row>
    <row r="30" spans="1:2" x14ac:dyDescent="0.25">
      <c r="A30" s="2" t="s">
        <v>366</v>
      </c>
      <c r="B30" s="4">
        <v>62128.74</v>
      </c>
    </row>
    <row r="31" spans="1:2" x14ac:dyDescent="0.25">
      <c r="A31" s="2" t="s">
        <v>351</v>
      </c>
      <c r="B31" s="4">
        <v>44638.239999999998</v>
      </c>
    </row>
    <row r="32" spans="1:2" x14ac:dyDescent="0.25">
      <c r="A32" s="2" t="s">
        <v>358</v>
      </c>
      <c r="B32" s="4">
        <v>53459.519999999997</v>
      </c>
    </row>
    <row r="33" spans="1:2" x14ac:dyDescent="0.25">
      <c r="A33" s="1" t="s">
        <v>7</v>
      </c>
      <c r="B33" s="4">
        <v>782330.30999999994</v>
      </c>
    </row>
    <row r="34" spans="1:2" x14ac:dyDescent="0.25">
      <c r="A34" s="2" t="s">
        <v>309</v>
      </c>
      <c r="B34" s="4">
        <v>-37961.81</v>
      </c>
    </row>
    <row r="35" spans="1:2" x14ac:dyDescent="0.25">
      <c r="A35" s="2" t="s">
        <v>370</v>
      </c>
      <c r="B35" s="4">
        <v>63195.6</v>
      </c>
    </row>
    <row r="36" spans="1:2" x14ac:dyDescent="0.25">
      <c r="A36" s="2" t="s">
        <v>383</v>
      </c>
      <c r="B36" s="4">
        <v>79503.929999999993</v>
      </c>
    </row>
    <row r="37" spans="1:2" x14ac:dyDescent="0.25">
      <c r="A37" s="2" t="s">
        <v>368</v>
      </c>
      <c r="B37" s="4">
        <v>62947.21</v>
      </c>
    </row>
    <row r="38" spans="1:2" x14ac:dyDescent="0.25">
      <c r="A38" s="2" t="s">
        <v>385</v>
      </c>
      <c r="B38" s="4">
        <v>108283.28</v>
      </c>
    </row>
    <row r="39" spans="1:2" x14ac:dyDescent="0.25">
      <c r="A39" s="2" t="s">
        <v>369</v>
      </c>
      <c r="B39" s="4">
        <v>62947.210000000006</v>
      </c>
    </row>
    <row r="40" spans="1:2" x14ac:dyDescent="0.25">
      <c r="A40" s="2" t="s">
        <v>386</v>
      </c>
      <c r="B40" s="4">
        <v>110743.24</v>
      </c>
    </row>
    <row r="41" spans="1:2" x14ac:dyDescent="0.25">
      <c r="A41" s="2" t="s">
        <v>384</v>
      </c>
      <c r="B41" s="4">
        <v>102360.51</v>
      </c>
    </row>
    <row r="42" spans="1:2" x14ac:dyDescent="0.25">
      <c r="A42" s="2" t="s">
        <v>388</v>
      </c>
      <c r="B42" s="4">
        <v>116918.55</v>
      </c>
    </row>
    <row r="43" spans="1:2" x14ac:dyDescent="0.25">
      <c r="A43" s="2" t="s">
        <v>387</v>
      </c>
      <c r="B43" s="4">
        <v>113392.59</v>
      </c>
    </row>
    <row r="44" spans="1:2" x14ac:dyDescent="0.25">
      <c r="A44" s="1" t="s">
        <v>8</v>
      </c>
      <c r="B44" s="4">
        <v>167679.16</v>
      </c>
    </row>
    <row r="45" spans="1:2" x14ac:dyDescent="0.25">
      <c r="A45" s="2" t="s">
        <v>350</v>
      </c>
      <c r="B45" s="4">
        <v>43643.67</v>
      </c>
    </row>
    <row r="46" spans="1:2" x14ac:dyDescent="0.25">
      <c r="A46" s="2" t="s">
        <v>373</v>
      </c>
      <c r="B46" s="4">
        <v>65391.64</v>
      </c>
    </row>
    <row r="47" spans="1:2" x14ac:dyDescent="0.25">
      <c r="A47" s="2" t="s">
        <v>361</v>
      </c>
      <c r="B47" s="4">
        <v>58643.85</v>
      </c>
    </row>
    <row r="48" spans="1:2" x14ac:dyDescent="0.25">
      <c r="A48" s="1" t="s">
        <v>9</v>
      </c>
      <c r="B48" s="4">
        <v>158225.87</v>
      </c>
    </row>
    <row r="49" spans="1:2" x14ac:dyDescent="0.25">
      <c r="A49" s="2" t="s">
        <v>355</v>
      </c>
      <c r="B49" s="4">
        <v>50940.999999999993</v>
      </c>
    </row>
    <row r="50" spans="1:2" x14ac:dyDescent="0.25">
      <c r="A50" s="2" t="s">
        <v>363</v>
      </c>
      <c r="B50" s="4">
        <v>59045.78</v>
      </c>
    </row>
    <row r="51" spans="1:2" x14ac:dyDescent="0.25">
      <c r="A51" s="2" t="s">
        <v>315</v>
      </c>
      <c r="B51" s="4">
        <v>2678.54</v>
      </c>
    </row>
    <row r="52" spans="1:2" x14ac:dyDescent="0.25">
      <c r="A52" s="2" t="s">
        <v>316</v>
      </c>
      <c r="B52" s="4">
        <v>2678.54</v>
      </c>
    </row>
    <row r="53" spans="1:2" x14ac:dyDescent="0.25">
      <c r="A53" s="2" t="s">
        <v>317</v>
      </c>
      <c r="B53" s="4">
        <v>2678.54</v>
      </c>
    </row>
    <row r="54" spans="1:2" x14ac:dyDescent="0.25">
      <c r="A54" s="2" t="s">
        <v>318</v>
      </c>
      <c r="B54" s="4">
        <v>2678.54</v>
      </c>
    </row>
    <row r="55" spans="1:2" x14ac:dyDescent="0.25">
      <c r="A55" s="2" t="s">
        <v>314</v>
      </c>
      <c r="B55" s="4">
        <v>2594.52</v>
      </c>
    </row>
    <row r="56" spans="1:2" x14ac:dyDescent="0.25">
      <c r="A56" s="2" t="s">
        <v>313</v>
      </c>
      <c r="B56" s="4">
        <v>2575.2600000000002</v>
      </c>
    </row>
    <row r="57" spans="1:2" x14ac:dyDescent="0.25">
      <c r="A57" s="2" t="s">
        <v>325</v>
      </c>
      <c r="B57" s="4">
        <v>8688.1</v>
      </c>
    </row>
    <row r="58" spans="1:2" x14ac:dyDescent="0.25">
      <c r="A58" s="2" t="s">
        <v>319</v>
      </c>
      <c r="B58" s="4">
        <v>2678.54</v>
      </c>
    </row>
    <row r="59" spans="1:2" x14ac:dyDescent="0.25">
      <c r="A59" s="2" t="s">
        <v>320</v>
      </c>
      <c r="B59" s="4">
        <v>2678.54</v>
      </c>
    </row>
    <row r="60" spans="1:2" x14ac:dyDescent="0.25">
      <c r="A60" s="2" t="s">
        <v>321</v>
      </c>
      <c r="B60" s="4">
        <v>2678.54</v>
      </c>
    </row>
    <row r="61" spans="1:2" x14ac:dyDescent="0.25">
      <c r="A61" s="2" t="s">
        <v>322</v>
      </c>
      <c r="B61" s="4">
        <v>2678.54</v>
      </c>
    </row>
    <row r="62" spans="1:2" x14ac:dyDescent="0.25">
      <c r="A62" s="2" t="s">
        <v>329</v>
      </c>
      <c r="B62" s="4">
        <v>12952.89</v>
      </c>
    </row>
    <row r="63" spans="1:2" x14ac:dyDescent="0.25">
      <c r="A63" s="1" t="s">
        <v>10</v>
      </c>
      <c r="B63" s="4">
        <v>356074.73</v>
      </c>
    </row>
    <row r="64" spans="1:2" x14ac:dyDescent="0.25">
      <c r="A64" s="2" t="s">
        <v>357</v>
      </c>
      <c r="B64" s="4">
        <v>51756.020000000004</v>
      </c>
    </row>
    <row r="65" spans="1:2" x14ac:dyDescent="0.25">
      <c r="A65" s="2" t="s">
        <v>377</v>
      </c>
      <c r="B65" s="4">
        <v>69421.86</v>
      </c>
    </row>
    <row r="66" spans="1:2" x14ac:dyDescent="0.25">
      <c r="A66" s="2" t="s">
        <v>376</v>
      </c>
      <c r="B66" s="4">
        <v>69222.41</v>
      </c>
    </row>
    <row r="67" spans="1:2" x14ac:dyDescent="0.25">
      <c r="A67" s="2" t="s">
        <v>338</v>
      </c>
      <c r="B67" s="4">
        <v>31850.380000000005</v>
      </c>
    </row>
    <row r="68" spans="1:2" x14ac:dyDescent="0.25">
      <c r="A68" s="2" t="s">
        <v>380</v>
      </c>
      <c r="B68" s="4">
        <v>71010.48000000001</v>
      </c>
    </row>
    <row r="69" spans="1:2" x14ac:dyDescent="0.25">
      <c r="A69" s="2" t="s">
        <v>347</v>
      </c>
      <c r="B69" s="4">
        <v>42287.22</v>
      </c>
    </row>
    <row r="70" spans="1:2" x14ac:dyDescent="0.25">
      <c r="A70" s="2" t="s">
        <v>333</v>
      </c>
      <c r="B70" s="4">
        <v>20526.36</v>
      </c>
    </row>
    <row r="71" spans="1:2" x14ac:dyDescent="0.25">
      <c r="A71" s="1" t="s">
        <v>11</v>
      </c>
      <c r="B71" s="4">
        <v>526481.34</v>
      </c>
    </row>
    <row r="72" spans="1:2" x14ac:dyDescent="0.25">
      <c r="A72" s="2" t="s">
        <v>334</v>
      </c>
      <c r="B72" s="4">
        <v>22119.97</v>
      </c>
    </row>
    <row r="73" spans="1:2" x14ac:dyDescent="0.25">
      <c r="A73" s="2" t="s">
        <v>360</v>
      </c>
      <c r="B73" s="4">
        <v>56882.91</v>
      </c>
    </row>
    <row r="74" spans="1:2" x14ac:dyDescent="0.25">
      <c r="A74" s="2" t="s">
        <v>341</v>
      </c>
      <c r="B74" s="4">
        <v>37552.349999999991</v>
      </c>
    </row>
    <row r="75" spans="1:2" x14ac:dyDescent="0.25">
      <c r="A75" s="2" t="s">
        <v>344</v>
      </c>
      <c r="B75" s="4">
        <v>40429.06</v>
      </c>
    </row>
    <row r="76" spans="1:2" x14ac:dyDescent="0.25">
      <c r="A76" s="2" t="s">
        <v>312</v>
      </c>
      <c r="B76" s="4">
        <v>2064.9499999999998</v>
      </c>
    </row>
    <row r="77" spans="1:2" x14ac:dyDescent="0.25">
      <c r="A77" s="2" t="s">
        <v>371</v>
      </c>
      <c r="B77" s="4">
        <v>64573.93</v>
      </c>
    </row>
    <row r="78" spans="1:2" x14ac:dyDescent="0.25">
      <c r="A78" s="2" t="s">
        <v>349</v>
      </c>
      <c r="B78" s="4">
        <v>43568.43</v>
      </c>
    </row>
    <row r="79" spans="1:2" x14ac:dyDescent="0.25">
      <c r="A79" s="2" t="s">
        <v>374</v>
      </c>
      <c r="B79" s="4">
        <v>66287.56</v>
      </c>
    </row>
    <row r="80" spans="1:2" x14ac:dyDescent="0.25">
      <c r="A80" s="2" t="s">
        <v>339</v>
      </c>
      <c r="B80" s="4">
        <v>35248.869999999995</v>
      </c>
    </row>
    <row r="81" spans="1:2" x14ac:dyDescent="0.25">
      <c r="A81" s="2" t="s">
        <v>343</v>
      </c>
      <c r="B81" s="4">
        <v>40280.699999999997</v>
      </c>
    </row>
    <row r="82" spans="1:2" x14ac:dyDescent="0.25">
      <c r="A82" s="2" t="s">
        <v>336</v>
      </c>
      <c r="B82" s="4">
        <v>24820.809999999998</v>
      </c>
    </row>
    <row r="83" spans="1:2" x14ac:dyDescent="0.25">
      <c r="A83" s="2" t="s">
        <v>348</v>
      </c>
      <c r="B83" s="4">
        <v>42848.680000000008</v>
      </c>
    </row>
    <row r="84" spans="1:2" x14ac:dyDescent="0.25">
      <c r="A84" s="2" t="s">
        <v>311</v>
      </c>
      <c r="B84" s="4">
        <v>0</v>
      </c>
    </row>
    <row r="85" spans="1:2" x14ac:dyDescent="0.25">
      <c r="A85" s="2" t="s">
        <v>353</v>
      </c>
      <c r="B85" s="4">
        <v>49803.12</v>
      </c>
    </row>
    <row r="86" spans="1:2" x14ac:dyDescent="0.25">
      <c r="A86" s="1" t="s">
        <v>12</v>
      </c>
      <c r="B86" s="4">
        <v>277942</v>
      </c>
    </row>
    <row r="87" spans="1:2" x14ac:dyDescent="0.25">
      <c r="A87" s="2" t="s">
        <v>340</v>
      </c>
      <c r="B87" s="4">
        <v>37323.120000000003</v>
      </c>
    </row>
    <row r="88" spans="1:2" x14ac:dyDescent="0.25">
      <c r="A88" s="2" t="s">
        <v>324</v>
      </c>
      <c r="B88" s="4">
        <v>29320.239999999994</v>
      </c>
    </row>
    <row r="89" spans="1:2" x14ac:dyDescent="0.25">
      <c r="A89" s="2" t="s">
        <v>375</v>
      </c>
      <c r="B89" s="4">
        <v>69094.700000000012</v>
      </c>
    </row>
    <row r="90" spans="1:2" x14ac:dyDescent="0.25">
      <c r="A90" s="2" t="s">
        <v>367</v>
      </c>
      <c r="B90" s="4">
        <v>62642.080000000002</v>
      </c>
    </row>
    <row r="91" spans="1:2" x14ac:dyDescent="0.25">
      <c r="A91" s="2" t="s">
        <v>342</v>
      </c>
      <c r="B91" s="4">
        <v>37599.009999999995</v>
      </c>
    </row>
    <row r="92" spans="1:2" x14ac:dyDescent="0.25">
      <c r="A92" s="2" t="s">
        <v>337</v>
      </c>
      <c r="B92" s="4">
        <v>29947.41</v>
      </c>
    </row>
    <row r="93" spans="1:2" x14ac:dyDescent="0.25">
      <c r="A93" s="2" t="s">
        <v>328</v>
      </c>
      <c r="B93" s="4">
        <v>12015.439999999999</v>
      </c>
    </row>
    <row r="94" spans="1:2" x14ac:dyDescent="0.25">
      <c r="A94" s="1" t="s">
        <v>2</v>
      </c>
      <c r="B94" s="4">
        <v>3392008.2900000024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CC34DC-4529-489F-9AA1-8C8625123681}">
  <dimension ref="A1:F60"/>
  <sheetViews>
    <sheetView workbookViewId="0">
      <selection activeCell="B16" sqref="B16"/>
    </sheetView>
  </sheetViews>
  <sheetFormatPr defaultRowHeight="15.75" x14ac:dyDescent="0.25"/>
  <cols>
    <col min="1" max="1" width="34.875" customWidth="1"/>
    <col min="2" max="2" width="29.875" customWidth="1"/>
    <col min="3" max="3" width="13.875" customWidth="1"/>
    <col min="4" max="4" width="32.875" customWidth="1"/>
    <col min="5" max="5" width="19.875" customWidth="1"/>
    <col min="6" max="6" width="15.875" customWidth="1"/>
  </cols>
  <sheetData>
    <row r="1" spans="1:6" x14ac:dyDescent="0.25">
      <c r="A1" s="27" t="s">
        <v>243</v>
      </c>
      <c r="B1" s="27" t="s">
        <v>242</v>
      </c>
      <c r="C1" s="27" t="s">
        <v>241</v>
      </c>
      <c r="D1" s="27" t="s">
        <v>188</v>
      </c>
      <c r="E1" s="27" t="s">
        <v>240</v>
      </c>
      <c r="F1" s="27" t="s">
        <v>239</v>
      </c>
    </row>
    <row r="2" spans="1:6" x14ac:dyDescent="0.25">
      <c r="A2" t="s">
        <v>238</v>
      </c>
      <c r="B2" t="s">
        <v>201</v>
      </c>
      <c r="C2" t="s">
        <v>185</v>
      </c>
      <c r="D2" t="s">
        <v>184</v>
      </c>
      <c r="E2" s="26">
        <v>5325.13</v>
      </c>
      <c r="F2" s="25">
        <v>1</v>
      </c>
    </row>
    <row r="3" spans="1:6" x14ac:dyDescent="0.25">
      <c r="A3" t="s">
        <v>238</v>
      </c>
      <c r="B3" t="s">
        <v>199</v>
      </c>
      <c r="C3" t="s">
        <v>183</v>
      </c>
      <c r="D3" t="s">
        <v>182</v>
      </c>
      <c r="E3" s="26">
        <v>5361.45</v>
      </c>
      <c r="F3" s="25">
        <v>1</v>
      </c>
    </row>
    <row r="4" spans="1:6" x14ac:dyDescent="0.25">
      <c r="A4" t="s">
        <v>238</v>
      </c>
      <c r="B4" t="s">
        <v>180</v>
      </c>
      <c r="C4" t="s">
        <v>181</v>
      </c>
      <c r="D4" t="s">
        <v>180</v>
      </c>
      <c r="E4" s="26">
        <v>-2151.66</v>
      </c>
      <c r="F4" s="25">
        <v>-0.98099999999999998</v>
      </c>
    </row>
    <row r="5" spans="1:6" x14ac:dyDescent="0.25">
      <c r="A5" t="s">
        <v>238</v>
      </c>
      <c r="B5" t="s">
        <v>192</v>
      </c>
      <c r="C5" t="s">
        <v>179</v>
      </c>
      <c r="D5" t="s">
        <v>178</v>
      </c>
      <c r="E5" s="26">
        <v>2151.66</v>
      </c>
      <c r="F5" s="25">
        <v>0.49049999999999999</v>
      </c>
    </row>
    <row r="6" spans="1:6" x14ac:dyDescent="0.25">
      <c r="A6" t="s">
        <v>238</v>
      </c>
      <c r="B6" t="s">
        <v>194</v>
      </c>
      <c r="C6" t="s">
        <v>177</v>
      </c>
      <c r="D6" t="s">
        <v>176</v>
      </c>
      <c r="E6" s="26">
        <v>11230.12</v>
      </c>
      <c r="F6" s="25">
        <v>1.905</v>
      </c>
    </row>
    <row r="7" spans="1:6" x14ac:dyDescent="0.25">
      <c r="A7" t="s">
        <v>238</v>
      </c>
      <c r="B7" t="s">
        <v>174</v>
      </c>
      <c r="C7" t="s">
        <v>175</v>
      </c>
      <c r="D7" t="s">
        <v>174</v>
      </c>
      <c r="E7" s="26">
        <v>3565.04</v>
      </c>
      <c r="F7" s="25">
        <v>0.6</v>
      </c>
    </row>
    <row r="8" spans="1:6" x14ac:dyDescent="0.25">
      <c r="A8" t="s">
        <v>238</v>
      </c>
      <c r="B8" t="s">
        <v>172</v>
      </c>
      <c r="C8" t="s">
        <v>173</v>
      </c>
      <c r="D8" t="s">
        <v>172</v>
      </c>
      <c r="E8" s="26">
        <v>5470.77</v>
      </c>
      <c r="F8" s="25">
        <v>1</v>
      </c>
    </row>
    <row r="9" spans="1:6" x14ac:dyDescent="0.25">
      <c r="A9" t="s">
        <v>238</v>
      </c>
      <c r="B9" t="s">
        <v>234</v>
      </c>
      <c r="C9" t="s">
        <v>171</v>
      </c>
      <c r="D9" t="s">
        <v>170</v>
      </c>
      <c r="E9" s="26">
        <v>5296.42</v>
      </c>
      <c r="F9" s="25">
        <v>0.9</v>
      </c>
    </row>
    <row r="10" spans="1:6" x14ac:dyDescent="0.25">
      <c r="A10" t="s">
        <v>238</v>
      </c>
      <c r="B10" t="s">
        <v>216</v>
      </c>
      <c r="C10" t="s">
        <v>169</v>
      </c>
      <c r="D10" t="s">
        <v>168</v>
      </c>
      <c r="E10" s="26">
        <v>12522.58</v>
      </c>
      <c r="F10" s="25">
        <v>2</v>
      </c>
    </row>
    <row r="11" spans="1:6" x14ac:dyDescent="0.25">
      <c r="A11" t="s">
        <v>238</v>
      </c>
      <c r="B11" t="s">
        <v>166</v>
      </c>
      <c r="C11" t="s">
        <v>167</v>
      </c>
      <c r="D11" t="s">
        <v>166</v>
      </c>
      <c r="E11" s="26">
        <v>5599.49</v>
      </c>
      <c r="F11" s="25">
        <v>1</v>
      </c>
    </row>
    <row r="12" spans="1:6" x14ac:dyDescent="0.25">
      <c r="A12" t="s">
        <v>238</v>
      </c>
      <c r="B12" t="s">
        <v>210</v>
      </c>
      <c r="C12" t="s">
        <v>165</v>
      </c>
      <c r="D12" t="s">
        <v>164</v>
      </c>
      <c r="E12" s="26">
        <v>12163.91</v>
      </c>
      <c r="F12" s="25">
        <v>2</v>
      </c>
    </row>
    <row r="13" spans="1:6" x14ac:dyDescent="0.25">
      <c r="A13" t="s">
        <v>238</v>
      </c>
      <c r="B13" t="s">
        <v>226</v>
      </c>
      <c r="C13" t="s">
        <v>163</v>
      </c>
      <c r="D13" t="s">
        <v>162</v>
      </c>
      <c r="E13" s="26">
        <v>6029.01</v>
      </c>
      <c r="F13" s="25">
        <v>1</v>
      </c>
    </row>
    <row r="14" spans="1:6" x14ac:dyDescent="0.25">
      <c r="A14" t="s">
        <v>238</v>
      </c>
      <c r="B14" t="s">
        <v>160</v>
      </c>
      <c r="C14" t="s">
        <v>161</v>
      </c>
      <c r="D14" t="s">
        <v>160</v>
      </c>
      <c r="E14" s="26">
        <v>12063.23</v>
      </c>
      <c r="F14" s="25">
        <v>1.7</v>
      </c>
    </row>
    <row r="15" spans="1:6" x14ac:dyDescent="0.25">
      <c r="A15" t="s">
        <v>238</v>
      </c>
      <c r="B15" t="s">
        <v>158</v>
      </c>
      <c r="C15" t="s">
        <v>159</v>
      </c>
      <c r="D15" t="s">
        <v>158</v>
      </c>
      <c r="E15" s="26">
        <v>11354.75</v>
      </c>
      <c r="F15" s="25">
        <v>1.9</v>
      </c>
    </row>
    <row r="16" spans="1:6" x14ac:dyDescent="0.25">
      <c r="A16" t="s">
        <v>238</v>
      </c>
      <c r="B16" t="s">
        <v>218</v>
      </c>
      <c r="C16" t="s">
        <v>157</v>
      </c>
      <c r="D16" t="s">
        <v>156</v>
      </c>
      <c r="E16" s="26">
        <v>24978.89</v>
      </c>
      <c r="F16" s="25">
        <v>3.95</v>
      </c>
    </row>
    <row r="17" spans="1:6" x14ac:dyDescent="0.25">
      <c r="A17" t="s">
        <v>238</v>
      </c>
      <c r="B17" t="s">
        <v>197</v>
      </c>
      <c r="C17" t="s">
        <v>155</v>
      </c>
      <c r="D17" t="s">
        <v>154</v>
      </c>
      <c r="E17" s="26">
        <v>5288.96</v>
      </c>
      <c r="F17" s="25">
        <v>0.8</v>
      </c>
    </row>
    <row r="18" spans="1:6" x14ac:dyDescent="0.25">
      <c r="A18" t="s">
        <v>238</v>
      </c>
      <c r="B18" t="s">
        <v>190</v>
      </c>
      <c r="C18" t="s">
        <v>153</v>
      </c>
      <c r="D18" t="s">
        <v>152</v>
      </c>
      <c r="E18" s="26">
        <v>25817.91</v>
      </c>
      <c r="F18" s="25">
        <v>2.2650000000000001</v>
      </c>
    </row>
    <row r="19" spans="1:6" x14ac:dyDescent="0.25">
      <c r="A19" t="s">
        <v>238</v>
      </c>
      <c r="B19" t="s">
        <v>150</v>
      </c>
      <c r="C19" t="s">
        <v>151</v>
      </c>
      <c r="D19" t="s">
        <v>150</v>
      </c>
      <c r="E19" s="26">
        <v>4551.1400000000003</v>
      </c>
      <c r="F19" s="25">
        <v>0.75</v>
      </c>
    </row>
    <row r="20" spans="1:6" x14ac:dyDescent="0.25">
      <c r="A20" t="s">
        <v>238</v>
      </c>
      <c r="B20" t="s">
        <v>148</v>
      </c>
      <c r="C20" t="s">
        <v>149</v>
      </c>
      <c r="D20" t="s">
        <v>148</v>
      </c>
      <c r="E20" s="26">
        <v>19484.82</v>
      </c>
      <c r="F20" s="25">
        <v>2.95</v>
      </c>
    </row>
    <row r="21" spans="1:6" x14ac:dyDescent="0.25">
      <c r="A21" t="s">
        <v>238</v>
      </c>
      <c r="B21" t="s">
        <v>146</v>
      </c>
      <c r="C21" t="s">
        <v>147</v>
      </c>
      <c r="D21" t="s">
        <v>146</v>
      </c>
      <c r="E21" s="26">
        <v>2665.84</v>
      </c>
      <c r="F21" s="25">
        <v>0.4</v>
      </c>
    </row>
    <row r="22" spans="1:6" x14ac:dyDescent="0.25">
      <c r="A22" t="s">
        <v>237</v>
      </c>
      <c r="B22" t="s">
        <v>190</v>
      </c>
      <c r="C22" t="s">
        <v>153</v>
      </c>
      <c r="D22" t="s">
        <v>152</v>
      </c>
      <c r="E22" s="26">
        <v>3986.15</v>
      </c>
      <c r="F22" s="25">
        <v>0.63</v>
      </c>
    </row>
    <row r="23" spans="1:6" x14ac:dyDescent="0.25">
      <c r="A23" t="s">
        <v>236</v>
      </c>
      <c r="B23" t="s">
        <v>194</v>
      </c>
      <c r="C23" t="s">
        <v>177</v>
      </c>
      <c r="D23" t="s">
        <v>176</v>
      </c>
      <c r="E23" s="26">
        <v>2821.57</v>
      </c>
      <c r="F23" s="25">
        <v>0.5</v>
      </c>
    </row>
    <row r="24" spans="1:6" x14ac:dyDescent="0.25">
      <c r="A24" t="s">
        <v>235</v>
      </c>
      <c r="B24" t="s">
        <v>234</v>
      </c>
      <c r="C24" t="s">
        <v>171</v>
      </c>
      <c r="D24" t="s">
        <v>170</v>
      </c>
      <c r="E24" s="26">
        <v>5296.42</v>
      </c>
      <c r="F24" s="25">
        <v>0.9</v>
      </c>
    </row>
    <row r="25" spans="1:6" x14ac:dyDescent="0.25">
      <c r="A25" t="s">
        <v>233</v>
      </c>
      <c r="B25" t="s">
        <v>172</v>
      </c>
      <c r="C25" t="s">
        <v>173</v>
      </c>
      <c r="D25" t="s">
        <v>172</v>
      </c>
      <c r="E25" s="26">
        <v>5470.77</v>
      </c>
      <c r="F25" s="25">
        <v>1</v>
      </c>
    </row>
    <row r="26" spans="1:6" x14ac:dyDescent="0.25">
      <c r="A26" t="s">
        <v>232</v>
      </c>
      <c r="B26" t="s">
        <v>148</v>
      </c>
      <c r="C26" t="s">
        <v>149</v>
      </c>
      <c r="D26" t="s">
        <v>148</v>
      </c>
      <c r="E26" s="26">
        <v>6740.85</v>
      </c>
      <c r="F26" s="25">
        <v>1</v>
      </c>
    </row>
    <row r="27" spans="1:6" x14ac:dyDescent="0.25">
      <c r="A27" t="s">
        <v>231</v>
      </c>
      <c r="B27" t="s">
        <v>174</v>
      </c>
      <c r="C27" t="s">
        <v>175</v>
      </c>
      <c r="D27" t="s">
        <v>174</v>
      </c>
      <c r="E27" s="26">
        <v>3565.04</v>
      </c>
      <c r="F27" s="25">
        <v>0.6</v>
      </c>
    </row>
    <row r="28" spans="1:6" x14ac:dyDescent="0.25">
      <c r="A28" t="s">
        <v>230</v>
      </c>
      <c r="B28" t="s">
        <v>148</v>
      </c>
      <c r="C28" t="s">
        <v>149</v>
      </c>
      <c r="D28" t="s">
        <v>148</v>
      </c>
      <c r="E28" s="26">
        <v>5918.23</v>
      </c>
      <c r="F28" s="25">
        <v>0.9</v>
      </c>
    </row>
    <row r="29" spans="1:6" x14ac:dyDescent="0.25">
      <c r="A29" t="s">
        <v>229</v>
      </c>
      <c r="B29" t="s">
        <v>216</v>
      </c>
      <c r="C29" t="s">
        <v>169</v>
      </c>
      <c r="D29" t="s">
        <v>168</v>
      </c>
      <c r="E29" s="26">
        <v>6380.65</v>
      </c>
      <c r="F29" s="25">
        <v>1</v>
      </c>
    </row>
    <row r="30" spans="1:6" x14ac:dyDescent="0.25">
      <c r="A30" t="s">
        <v>228</v>
      </c>
      <c r="B30" t="s">
        <v>210</v>
      </c>
      <c r="C30" t="s">
        <v>165</v>
      </c>
      <c r="D30" t="s">
        <v>164</v>
      </c>
      <c r="E30" s="26">
        <v>6868.12</v>
      </c>
      <c r="F30" s="25">
        <v>1</v>
      </c>
    </row>
    <row r="31" spans="1:6" x14ac:dyDescent="0.25">
      <c r="A31" t="s">
        <v>227</v>
      </c>
      <c r="B31" t="s">
        <v>226</v>
      </c>
      <c r="C31" t="s">
        <v>163</v>
      </c>
      <c r="D31" t="s">
        <v>162</v>
      </c>
      <c r="E31" s="26">
        <v>6029.01</v>
      </c>
      <c r="F31" s="25">
        <v>1</v>
      </c>
    </row>
    <row r="32" spans="1:6" x14ac:dyDescent="0.25">
      <c r="A32" t="s">
        <v>225</v>
      </c>
      <c r="B32" t="s">
        <v>160</v>
      </c>
      <c r="C32" t="s">
        <v>161</v>
      </c>
      <c r="D32" t="s">
        <v>160</v>
      </c>
      <c r="E32" s="26">
        <v>6603.63</v>
      </c>
      <c r="F32" s="25">
        <v>1</v>
      </c>
    </row>
    <row r="33" spans="1:6" x14ac:dyDescent="0.25">
      <c r="A33" t="s">
        <v>224</v>
      </c>
      <c r="B33" t="s">
        <v>146</v>
      </c>
      <c r="C33" t="s">
        <v>147</v>
      </c>
      <c r="D33" t="s">
        <v>146</v>
      </c>
      <c r="E33" s="26">
        <v>2665.84</v>
      </c>
      <c r="F33" s="25">
        <v>0.4</v>
      </c>
    </row>
    <row r="34" spans="1:6" x14ac:dyDescent="0.25">
      <c r="A34" t="s">
        <v>223</v>
      </c>
      <c r="B34" t="s">
        <v>158</v>
      </c>
      <c r="C34" t="s">
        <v>159</v>
      </c>
      <c r="D34" t="s">
        <v>158</v>
      </c>
      <c r="E34" s="26">
        <v>6345.69</v>
      </c>
      <c r="F34" s="25">
        <v>1</v>
      </c>
    </row>
    <row r="35" spans="1:6" x14ac:dyDescent="0.25">
      <c r="A35" t="s">
        <v>222</v>
      </c>
      <c r="B35" t="s">
        <v>218</v>
      </c>
      <c r="C35" t="s">
        <v>157</v>
      </c>
      <c r="D35" t="s">
        <v>156</v>
      </c>
      <c r="E35" s="26">
        <v>6075.44</v>
      </c>
      <c r="F35" s="25">
        <v>1</v>
      </c>
    </row>
    <row r="36" spans="1:6" x14ac:dyDescent="0.25">
      <c r="A36" t="s">
        <v>221</v>
      </c>
      <c r="B36" t="s">
        <v>218</v>
      </c>
      <c r="C36" t="s">
        <v>157</v>
      </c>
      <c r="D36" t="s">
        <v>156</v>
      </c>
      <c r="E36" s="26">
        <v>6155.64</v>
      </c>
      <c r="F36" s="25">
        <v>0.95</v>
      </c>
    </row>
    <row r="37" spans="1:6" x14ac:dyDescent="0.25">
      <c r="A37" t="s">
        <v>220</v>
      </c>
      <c r="B37" t="s">
        <v>218</v>
      </c>
      <c r="C37" t="s">
        <v>157</v>
      </c>
      <c r="D37" t="s">
        <v>156</v>
      </c>
      <c r="E37" s="26">
        <v>6595.72</v>
      </c>
      <c r="F37" s="25">
        <v>1</v>
      </c>
    </row>
    <row r="38" spans="1:6" x14ac:dyDescent="0.25">
      <c r="A38" t="s">
        <v>219</v>
      </c>
      <c r="B38" t="s">
        <v>218</v>
      </c>
      <c r="C38" t="s">
        <v>157</v>
      </c>
      <c r="D38" t="s">
        <v>156</v>
      </c>
      <c r="E38" s="26">
        <v>6152.09</v>
      </c>
      <c r="F38" s="25">
        <v>1</v>
      </c>
    </row>
    <row r="39" spans="1:6" x14ac:dyDescent="0.25">
      <c r="A39" t="s">
        <v>217</v>
      </c>
      <c r="B39" t="s">
        <v>216</v>
      </c>
      <c r="C39" t="s">
        <v>169</v>
      </c>
      <c r="D39" t="s">
        <v>168</v>
      </c>
      <c r="E39" s="26">
        <v>6141.93</v>
      </c>
      <c r="F39" s="25">
        <v>1</v>
      </c>
    </row>
    <row r="40" spans="1:6" x14ac:dyDescent="0.25">
      <c r="A40" t="s">
        <v>215</v>
      </c>
      <c r="B40" t="s">
        <v>148</v>
      </c>
      <c r="C40" t="s">
        <v>149</v>
      </c>
      <c r="D40" t="s">
        <v>148</v>
      </c>
      <c r="E40" s="26">
        <v>1611.08</v>
      </c>
      <c r="F40" s="25">
        <v>0.25</v>
      </c>
    </row>
    <row r="41" spans="1:6" x14ac:dyDescent="0.25">
      <c r="A41" t="s">
        <v>214</v>
      </c>
      <c r="B41" t="s">
        <v>190</v>
      </c>
      <c r="C41" t="s">
        <v>153</v>
      </c>
      <c r="D41" t="s">
        <v>152</v>
      </c>
      <c r="E41" s="26">
        <v>5759.44</v>
      </c>
      <c r="F41" s="25">
        <v>1</v>
      </c>
    </row>
    <row r="42" spans="1:6" x14ac:dyDescent="0.25">
      <c r="A42" t="s">
        <v>213</v>
      </c>
      <c r="B42" t="s">
        <v>158</v>
      </c>
      <c r="C42" t="s">
        <v>159</v>
      </c>
      <c r="D42" t="s">
        <v>158</v>
      </c>
      <c r="E42" s="26">
        <v>3364.59</v>
      </c>
      <c r="F42" s="25">
        <v>0.6</v>
      </c>
    </row>
    <row r="43" spans="1:6" x14ac:dyDescent="0.25">
      <c r="A43" t="s">
        <v>212</v>
      </c>
      <c r="B43" t="s">
        <v>166</v>
      </c>
      <c r="C43" t="s">
        <v>167</v>
      </c>
      <c r="D43" t="s">
        <v>166</v>
      </c>
      <c r="E43" s="26">
        <v>5599.49</v>
      </c>
      <c r="F43" s="25">
        <v>1</v>
      </c>
    </row>
    <row r="44" spans="1:6" x14ac:dyDescent="0.25">
      <c r="A44" t="s">
        <v>211</v>
      </c>
      <c r="B44" t="s">
        <v>210</v>
      </c>
      <c r="C44" t="s">
        <v>165</v>
      </c>
      <c r="D44" t="s">
        <v>164</v>
      </c>
      <c r="E44" s="26">
        <v>5295.79</v>
      </c>
      <c r="F44" s="25">
        <v>1</v>
      </c>
    </row>
    <row r="45" spans="1:6" x14ac:dyDescent="0.25">
      <c r="A45" t="s">
        <v>209</v>
      </c>
      <c r="B45" t="s">
        <v>158</v>
      </c>
      <c r="C45" t="s">
        <v>159</v>
      </c>
      <c r="D45" t="s">
        <v>158</v>
      </c>
      <c r="E45" s="26">
        <v>1644.47</v>
      </c>
      <c r="F45" s="25">
        <v>0.3</v>
      </c>
    </row>
    <row r="46" spans="1:6" x14ac:dyDescent="0.25">
      <c r="A46" t="s">
        <v>208</v>
      </c>
      <c r="B46" t="s">
        <v>194</v>
      </c>
      <c r="C46" t="s">
        <v>177</v>
      </c>
      <c r="D46" t="s">
        <v>176</v>
      </c>
      <c r="E46" s="26">
        <v>3006.65</v>
      </c>
      <c r="F46" s="25">
        <v>0.5</v>
      </c>
    </row>
    <row r="47" spans="1:6" x14ac:dyDescent="0.25">
      <c r="A47" t="s">
        <v>207</v>
      </c>
      <c r="B47" t="s">
        <v>190</v>
      </c>
      <c r="C47" t="s">
        <v>153</v>
      </c>
      <c r="D47" t="s">
        <v>152</v>
      </c>
      <c r="E47" s="26">
        <v>3128.11</v>
      </c>
      <c r="F47" s="25">
        <v>0.55000000000000004</v>
      </c>
    </row>
    <row r="48" spans="1:6" x14ac:dyDescent="0.25">
      <c r="A48" t="s">
        <v>206</v>
      </c>
      <c r="B48" t="s">
        <v>190</v>
      </c>
      <c r="C48" t="s">
        <v>153</v>
      </c>
      <c r="D48" t="s">
        <v>152</v>
      </c>
      <c r="E48" s="26">
        <v>4376.6099999999997</v>
      </c>
      <c r="F48" s="25">
        <v>0.8</v>
      </c>
    </row>
    <row r="49" spans="1:6" x14ac:dyDescent="0.25">
      <c r="A49" t="s">
        <v>205</v>
      </c>
      <c r="B49" t="s">
        <v>190</v>
      </c>
      <c r="C49" t="s">
        <v>153</v>
      </c>
      <c r="D49" t="s">
        <v>152</v>
      </c>
      <c r="E49" s="26">
        <v>5365.48</v>
      </c>
      <c r="F49" s="25">
        <v>1</v>
      </c>
    </row>
    <row r="50" spans="1:6" x14ac:dyDescent="0.25">
      <c r="A50" t="s">
        <v>204</v>
      </c>
      <c r="B50" t="s">
        <v>160</v>
      </c>
      <c r="C50" t="s">
        <v>161</v>
      </c>
      <c r="D50" t="s">
        <v>160</v>
      </c>
      <c r="E50" s="26">
        <v>5459.6</v>
      </c>
      <c r="F50" s="25">
        <v>0.7</v>
      </c>
    </row>
    <row r="51" spans="1:6" x14ac:dyDescent="0.25">
      <c r="A51" t="s">
        <v>203</v>
      </c>
      <c r="B51" t="s">
        <v>150</v>
      </c>
      <c r="C51" t="s">
        <v>151</v>
      </c>
      <c r="D51" t="s">
        <v>150</v>
      </c>
      <c r="E51" s="26">
        <v>4551.1400000000003</v>
      </c>
      <c r="F51" s="25">
        <v>0.75</v>
      </c>
    </row>
    <row r="52" spans="1:6" x14ac:dyDescent="0.25">
      <c r="A52" t="s">
        <v>202</v>
      </c>
      <c r="B52" t="s">
        <v>201</v>
      </c>
      <c r="C52" t="s">
        <v>185</v>
      </c>
      <c r="D52" t="s">
        <v>184</v>
      </c>
      <c r="E52" s="26">
        <v>5325.13</v>
      </c>
      <c r="F52" s="25">
        <v>1</v>
      </c>
    </row>
    <row r="53" spans="1:6" x14ac:dyDescent="0.25">
      <c r="A53" t="s">
        <v>200</v>
      </c>
      <c r="B53" t="s">
        <v>199</v>
      </c>
      <c r="C53" t="s">
        <v>183</v>
      </c>
      <c r="D53" t="s">
        <v>182</v>
      </c>
      <c r="E53" s="26">
        <v>5361.45</v>
      </c>
      <c r="F53" s="25">
        <v>1</v>
      </c>
    </row>
    <row r="54" spans="1:6" x14ac:dyDescent="0.25">
      <c r="A54" t="s">
        <v>198</v>
      </c>
      <c r="B54" t="s">
        <v>197</v>
      </c>
      <c r="C54" t="s">
        <v>155</v>
      </c>
      <c r="D54" t="s">
        <v>154</v>
      </c>
      <c r="E54" s="26">
        <v>5288.96</v>
      </c>
      <c r="F54" s="25">
        <v>0.8</v>
      </c>
    </row>
    <row r="55" spans="1:6" x14ac:dyDescent="0.25">
      <c r="A55" t="s">
        <v>196</v>
      </c>
      <c r="B55" t="s">
        <v>194</v>
      </c>
      <c r="C55" t="s">
        <v>177</v>
      </c>
      <c r="D55" t="s">
        <v>176</v>
      </c>
      <c r="E55" s="26">
        <v>2451.67</v>
      </c>
      <c r="F55" s="25">
        <v>0.40500000000000003</v>
      </c>
    </row>
    <row r="56" spans="1:6" x14ac:dyDescent="0.25">
      <c r="A56" t="s">
        <v>195</v>
      </c>
      <c r="B56" t="s">
        <v>194</v>
      </c>
      <c r="C56" t="s">
        <v>177</v>
      </c>
      <c r="D56" t="s">
        <v>176</v>
      </c>
      <c r="E56" s="26">
        <v>2950.23</v>
      </c>
      <c r="F56" s="25">
        <v>0.5</v>
      </c>
    </row>
    <row r="57" spans="1:6" x14ac:dyDescent="0.25">
      <c r="A57" t="s">
        <v>193</v>
      </c>
      <c r="B57" t="s">
        <v>180</v>
      </c>
      <c r="C57" t="s">
        <v>181</v>
      </c>
      <c r="D57" t="s">
        <v>180</v>
      </c>
      <c r="E57" s="26">
        <v>-2151.66</v>
      </c>
      <c r="F57" s="25">
        <v>-0.98099999999999998</v>
      </c>
    </row>
    <row r="58" spans="1:6" x14ac:dyDescent="0.25">
      <c r="A58" t="s">
        <v>193</v>
      </c>
      <c r="B58" t="s">
        <v>192</v>
      </c>
      <c r="C58" t="s">
        <v>179</v>
      </c>
      <c r="D58" t="s">
        <v>178</v>
      </c>
      <c r="E58" s="26">
        <v>2151.66</v>
      </c>
      <c r="F58" s="25">
        <v>0.98099999999999998</v>
      </c>
    </row>
    <row r="59" spans="1:6" x14ac:dyDescent="0.25">
      <c r="A59" t="s">
        <v>191</v>
      </c>
      <c r="B59" t="s">
        <v>190</v>
      </c>
      <c r="C59" t="s">
        <v>153</v>
      </c>
      <c r="D59" t="s">
        <v>152</v>
      </c>
      <c r="E59" s="26">
        <v>3202.12</v>
      </c>
      <c r="F59" s="25">
        <v>0.55000000000000004</v>
      </c>
    </row>
    <row r="60" spans="1:6" x14ac:dyDescent="0.25">
      <c r="A60" t="s">
        <v>189</v>
      </c>
      <c r="B60" t="s">
        <v>148</v>
      </c>
      <c r="C60" t="s">
        <v>149</v>
      </c>
      <c r="D60" t="s">
        <v>148</v>
      </c>
      <c r="E60" s="26">
        <v>5214.66</v>
      </c>
      <c r="F60" s="25">
        <v>0.8</v>
      </c>
    </row>
  </sheetData>
  <autoFilter ref="A1:F60" xr:uid="{00000000-0001-0000-0000-000000000000}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A7CC3E-20D3-4FA6-9721-D007E458682E}">
  <dimension ref="A1:Y86"/>
  <sheetViews>
    <sheetView workbookViewId="0">
      <selection activeCell="B16" sqref="B16"/>
    </sheetView>
  </sheetViews>
  <sheetFormatPr defaultRowHeight="15.75" x14ac:dyDescent="0.25"/>
  <cols>
    <col min="1" max="1" width="35.625" bestFit="1" customWidth="1"/>
    <col min="2" max="2" width="35.625" customWidth="1"/>
    <col min="3" max="3" width="11.625" bestFit="1" customWidth="1"/>
    <col min="4" max="4" width="17.875" bestFit="1" customWidth="1"/>
    <col min="5" max="5" width="33" bestFit="1" customWidth="1"/>
    <col min="6" max="6" width="38.75" bestFit="1" customWidth="1"/>
    <col min="7" max="7" width="17.125" bestFit="1" customWidth="1"/>
    <col min="8" max="8" width="12.75" bestFit="1" customWidth="1"/>
    <col min="9" max="9" width="25.125" bestFit="1" customWidth="1"/>
    <col min="10" max="10" width="12.375" bestFit="1" customWidth="1"/>
    <col min="11" max="11" width="18.5" bestFit="1" customWidth="1"/>
    <col min="12" max="12" width="28" bestFit="1" customWidth="1"/>
    <col min="13" max="13" width="9.125" bestFit="1" customWidth="1"/>
    <col min="14" max="14" width="11.125" bestFit="1" customWidth="1"/>
    <col min="15" max="15" width="11.5" bestFit="1" customWidth="1"/>
    <col min="16" max="16" width="11.625" bestFit="1" customWidth="1"/>
    <col min="17" max="17" width="11.25" bestFit="1" customWidth="1"/>
    <col min="18" max="18" width="11.875" bestFit="1" customWidth="1"/>
    <col min="19" max="19" width="11.125" bestFit="1" customWidth="1"/>
    <col min="20" max="20" width="10.625" bestFit="1" customWidth="1"/>
    <col min="21" max="21" width="11.5" bestFit="1" customWidth="1"/>
    <col min="22" max="22" width="11.625" bestFit="1" customWidth="1"/>
    <col min="23" max="23" width="11.5" bestFit="1" customWidth="1"/>
    <col min="24" max="24" width="11.625" bestFit="1" customWidth="1"/>
    <col min="25" max="25" width="11.75" bestFit="1" customWidth="1"/>
    <col min="26" max="26" width="14" bestFit="1" customWidth="1"/>
  </cols>
  <sheetData>
    <row r="1" spans="1:25" x14ac:dyDescent="0.25">
      <c r="A1" s="24" t="s">
        <v>307</v>
      </c>
      <c r="B1" s="24"/>
    </row>
    <row r="3" spans="1:25" x14ac:dyDescent="0.25">
      <c r="A3" t="s">
        <v>308</v>
      </c>
      <c r="B3" t="s">
        <v>244</v>
      </c>
      <c r="C3" t="s">
        <v>245</v>
      </c>
      <c r="D3" t="s">
        <v>246</v>
      </c>
      <c r="E3" t="s">
        <v>188</v>
      </c>
      <c r="F3" t="s">
        <v>247</v>
      </c>
      <c r="G3" t="s">
        <v>248</v>
      </c>
      <c r="H3" t="s">
        <v>249</v>
      </c>
      <c r="I3" t="s">
        <v>250</v>
      </c>
      <c r="J3" t="s">
        <v>251</v>
      </c>
      <c r="K3" t="s">
        <v>78</v>
      </c>
      <c r="L3" t="s">
        <v>252</v>
      </c>
      <c r="M3" t="s">
        <v>253</v>
      </c>
      <c r="N3" t="s">
        <v>254</v>
      </c>
      <c r="O3" t="s">
        <v>255</v>
      </c>
      <c r="P3" t="s">
        <v>256</v>
      </c>
      <c r="Q3" t="s">
        <v>257</v>
      </c>
      <c r="R3" t="s">
        <v>258</v>
      </c>
      <c r="S3" t="s">
        <v>259</v>
      </c>
      <c r="T3" t="s">
        <v>260</v>
      </c>
      <c r="U3" t="s">
        <v>261</v>
      </c>
      <c r="V3" t="s">
        <v>262</v>
      </c>
      <c r="W3" t="s">
        <v>263</v>
      </c>
      <c r="X3" t="s">
        <v>264</v>
      </c>
      <c r="Y3" t="s">
        <v>265</v>
      </c>
    </row>
    <row r="4" spans="1:25" x14ac:dyDescent="0.25">
      <c r="A4" t="s">
        <v>309</v>
      </c>
      <c r="B4" t="s">
        <v>266</v>
      </c>
      <c r="C4" t="s">
        <v>279</v>
      </c>
      <c r="D4" t="s">
        <v>288</v>
      </c>
      <c r="E4" t="s">
        <v>7</v>
      </c>
      <c r="F4" t="s">
        <v>269</v>
      </c>
      <c r="G4" t="s">
        <v>270</v>
      </c>
      <c r="H4" t="s">
        <v>289</v>
      </c>
      <c r="I4" t="s">
        <v>272</v>
      </c>
      <c r="J4" t="s">
        <v>290</v>
      </c>
      <c r="K4" t="s">
        <v>274</v>
      </c>
      <c r="L4">
        <v>-37961.81</v>
      </c>
      <c r="O4">
        <v>-37961.81</v>
      </c>
      <c r="Y4">
        <v>0</v>
      </c>
    </row>
    <row r="5" spans="1:25" x14ac:dyDescent="0.25">
      <c r="A5" t="s">
        <v>310</v>
      </c>
      <c r="B5" t="s">
        <v>266</v>
      </c>
      <c r="C5" t="s">
        <v>267</v>
      </c>
      <c r="D5" t="s">
        <v>281</v>
      </c>
      <c r="E5" t="s">
        <v>5</v>
      </c>
      <c r="F5" t="s">
        <v>269</v>
      </c>
      <c r="G5" t="s">
        <v>270</v>
      </c>
      <c r="H5" t="s">
        <v>271</v>
      </c>
      <c r="I5" t="s">
        <v>272</v>
      </c>
      <c r="J5" t="s">
        <v>273</v>
      </c>
      <c r="K5" t="s">
        <v>274</v>
      </c>
      <c r="L5">
        <v>0</v>
      </c>
      <c r="M5">
        <v>1522.95</v>
      </c>
      <c r="N5">
        <v>1522.95</v>
      </c>
      <c r="O5">
        <v>1315.73</v>
      </c>
      <c r="P5">
        <v>-4361.63</v>
      </c>
      <c r="Y5">
        <v>0</v>
      </c>
    </row>
    <row r="6" spans="1:25" x14ac:dyDescent="0.25">
      <c r="A6" t="s">
        <v>311</v>
      </c>
      <c r="B6" t="s">
        <v>266</v>
      </c>
      <c r="C6" t="s">
        <v>267</v>
      </c>
      <c r="D6" t="s">
        <v>276</v>
      </c>
      <c r="E6" t="s">
        <v>11</v>
      </c>
      <c r="F6" t="s">
        <v>269</v>
      </c>
      <c r="G6" t="s">
        <v>270</v>
      </c>
      <c r="H6" t="s">
        <v>271</v>
      </c>
      <c r="I6" t="s">
        <v>272</v>
      </c>
      <c r="J6" t="s">
        <v>273</v>
      </c>
      <c r="K6" t="s">
        <v>274</v>
      </c>
      <c r="L6">
        <v>0</v>
      </c>
      <c r="V6">
        <v>9186.24</v>
      </c>
      <c r="W6">
        <v>-9186.24</v>
      </c>
      <c r="Y6">
        <v>0</v>
      </c>
    </row>
    <row r="7" spans="1:25" x14ac:dyDescent="0.25">
      <c r="A7" t="s">
        <v>312</v>
      </c>
      <c r="B7" t="s">
        <v>291</v>
      </c>
      <c r="C7" t="s">
        <v>292</v>
      </c>
      <c r="D7" t="s">
        <v>276</v>
      </c>
      <c r="E7" t="s">
        <v>11</v>
      </c>
      <c r="F7" t="s">
        <v>269</v>
      </c>
      <c r="G7" t="s">
        <v>270</v>
      </c>
      <c r="H7" t="s">
        <v>271</v>
      </c>
      <c r="I7" t="s">
        <v>272</v>
      </c>
      <c r="J7" t="s">
        <v>277</v>
      </c>
      <c r="K7" t="s">
        <v>278</v>
      </c>
      <c r="L7">
        <v>2064.9499999999998</v>
      </c>
      <c r="N7">
        <v>412.99</v>
      </c>
      <c r="O7">
        <v>412.99</v>
      </c>
      <c r="P7">
        <v>412.99</v>
      </c>
      <c r="Q7">
        <v>412.99</v>
      </c>
      <c r="R7">
        <v>412.99</v>
      </c>
      <c r="Y7">
        <v>0</v>
      </c>
    </row>
    <row r="8" spans="1:25" x14ac:dyDescent="0.25">
      <c r="A8" t="s">
        <v>313</v>
      </c>
      <c r="B8" t="s">
        <v>291</v>
      </c>
      <c r="C8" t="s">
        <v>292</v>
      </c>
      <c r="D8" t="s">
        <v>293</v>
      </c>
      <c r="E8" t="s">
        <v>9</v>
      </c>
      <c r="F8" t="s">
        <v>269</v>
      </c>
      <c r="G8" t="s">
        <v>270</v>
      </c>
      <c r="H8" t="s">
        <v>271</v>
      </c>
      <c r="I8" t="s">
        <v>272</v>
      </c>
      <c r="J8" t="s">
        <v>273</v>
      </c>
      <c r="K8" t="s">
        <v>274</v>
      </c>
      <c r="L8">
        <v>2575.2600000000002</v>
      </c>
      <c r="V8">
        <v>2575.2600000000002</v>
      </c>
      <c r="Y8">
        <v>0</v>
      </c>
    </row>
    <row r="9" spans="1:25" x14ac:dyDescent="0.25">
      <c r="A9" t="s">
        <v>314</v>
      </c>
      <c r="B9" t="s">
        <v>291</v>
      </c>
      <c r="C9" t="s">
        <v>292</v>
      </c>
      <c r="D9" t="s">
        <v>293</v>
      </c>
      <c r="E9" t="s">
        <v>9</v>
      </c>
      <c r="F9" t="s">
        <v>269</v>
      </c>
      <c r="G9" t="s">
        <v>270</v>
      </c>
      <c r="H9" t="s">
        <v>271</v>
      </c>
      <c r="I9" t="s">
        <v>272</v>
      </c>
      <c r="J9" t="s">
        <v>273</v>
      </c>
      <c r="K9" t="s">
        <v>274</v>
      </c>
      <c r="L9">
        <v>2594.52</v>
      </c>
      <c r="U9">
        <v>1337.09</v>
      </c>
      <c r="V9">
        <v>1257.43</v>
      </c>
      <c r="Y9">
        <v>0</v>
      </c>
    </row>
    <row r="10" spans="1:25" x14ac:dyDescent="0.25">
      <c r="A10" t="s">
        <v>315</v>
      </c>
      <c r="B10" t="s">
        <v>291</v>
      </c>
      <c r="C10" t="s">
        <v>292</v>
      </c>
      <c r="D10" t="s">
        <v>293</v>
      </c>
      <c r="E10" t="s">
        <v>9</v>
      </c>
      <c r="F10" t="s">
        <v>269</v>
      </c>
      <c r="G10" t="s">
        <v>270</v>
      </c>
      <c r="H10" t="s">
        <v>271</v>
      </c>
      <c r="I10" t="s">
        <v>272</v>
      </c>
      <c r="J10" t="s">
        <v>273</v>
      </c>
      <c r="K10" t="s">
        <v>274</v>
      </c>
      <c r="L10">
        <v>2678.54</v>
      </c>
      <c r="U10">
        <v>1390.93</v>
      </c>
      <c r="V10">
        <v>1287.6099999999999</v>
      </c>
      <c r="Y10">
        <v>0</v>
      </c>
    </row>
    <row r="11" spans="1:25" x14ac:dyDescent="0.25">
      <c r="A11" t="s">
        <v>316</v>
      </c>
      <c r="B11" t="s">
        <v>291</v>
      </c>
      <c r="C11" t="s">
        <v>292</v>
      </c>
      <c r="D11" t="s">
        <v>293</v>
      </c>
      <c r="E11" t="s">
        <v>9</v>
      </c>
      <c r="F11" t="s">
        <v>269</v>
      </c>
      <c r="G11" t="s">
        <v>270</v>
      </c>
      <c r="H11" t="s">
        <v>271</v>
      </c>
      <c r="I11" t="s">
        <v>272</v>
      </c>
      <c r="J11" t="s">
        <v>273</v>
      </c>
      <c r="K11" t="s">
        <v>274</v>
      </c>
      <c r="L11">
        <v>2678.54</v>
      </c>
      <c r="U11">
        <v>1390.93</v>
      </c>
      <c r="V11">
        <v>1287.6099999999999</v>
      </c>
      <c r="Y11">
        <v>0</v>
      </c>
    </row>
    <row r="12" spans="1:25" x14ac:dyDescent="0.25">
      <c r="A12" t="s">
        <v>317</v>
      </c>
      <c r="B12" t="s">
        <v>291</v>
      </c>
      <c r="C12" t="s">
        <v>292</v>
      </c>
      <c r="D12" t="s">
        <v>293</v>
      </c>
      <c r="E12" t="s">
        <v>9</v>
      </c>
      <c r="F12" t="s">
        <v>269</v>
      </c>
      <c r="G12" t="s">
        <v>270</v>
      </c>
      <c r="H12" t="s">
        <v>271</v>
      </c>
      <c r="I12" t="s">
        <v>272</v>
      </c>
      <c r="J12" t="s">
        <v>273</v>
      </c>
      <c r="K12" t="s">
        <v>274</v>
      </c>
      <c r="L12">
        <v>2678.54</v>
      </c>
      <c r="U12">
        <v>1390.93</v>
      </c>
      <c r="V12">
        <v>1287.6099999999999</v>
      </c>
      <c r="Y12">
        <v>0</v>
      </c>
    </row>
    <row r="13" spans="1:25" x14ac:dyDescent="0.25">
      <c r="A13" t="s">
        <v>318</v>
      </c>
      <c r="B13" t="s">
        <v>291</v>
      </c>
      <c r="C13" t="s">
        <v>292</v>
      </c>
      <c r="D13" t="s">
        <v>293</v>
      </c>
      <c r="E13" t="s">
        <v>9</v>
      </c>
      <c r="F13" t="s">
        <v>269</v>
      </c>
      <c r="G13" t="s">
        <v>270</v>
      </c>
      <c r="H13" t="s">
        <v>271</v>
      </c>
      <c r="I13" t="s">
        <v>272</v>
      </c>
      <c r="J13" t="s">
        <v>273</v>
      </c>
      <c r="K13" t="s">
        <v>274</v>
      </c>
      <c r="L13">
        <v>2678.54</v>
      </c>
      <c r="U13">
        <v>1390.93</v>
      </c>
      <c r="V13">
        <v>1287.6099999999999</v>
      </c>
      <c r="Y13">
        <v>0</v>
      </c>
    </row>
    <row r="14" spans="1:25" x14ac:dyDescent="0.25">
      <c r="A14" t="s">
        <v>319</v>
      </c>
      <c r="B14" t="s">
        <v>291</v>
      </c>
      <c r="C14" t="s">
        <v>292</v>
      </c>
      <c r="D14" t="s">
        <v>293</v>
      </c>
      <c r="E14" t="s">
        <v>9</v>
      </c>
      <c r="F14" t="s">
        <v>269</v>
      </c>
      <c r="G14" t="s">
        <v>270</v>
      </c>
      <c r="H14" t="s">
        <v>271</v>
      </c>
      <c r="I14" t="s">
        <v>272</v>
      </c>
      <c r="J14" t="s">
        <v>273</v>
      </c>
      <c r="K14" t="s">
        <v>274</v>
      </c>
      <c r="L14">
        <v>2678.54</v>
      </c>
      <c r="U14">
        <v>1390.93</v>
      </c>
      <c r="V14">
        <v>1287.6099999999999</v>
      </c>
      <c r="Y14">
        <v>0</v>
      </c>
    </row>
    <row r="15" spans="1:25" x14ac:dyDescent="0.25">
      <c r="A15" t="s">
        <v>320</v>
      </c>
      <c r="B15" t="s">
        <v>291</v>
      </c>
      <c r="C15" t="s">
        <v>292</v>
      </c>
      <c r="D15" t="s">
        <v>293</v>
      </c>
      <c r="E15" t="s">
        <v>9</v>
      </c>
      <c r="F15" t="s">
        <v>269</v>
      </c>
      <c r="G15" t="s">
        <v>270</v>
      </c>
      <c r="H15" t="s">
        <v>271</v>
      </c>
      <c r="I15" t="s">
        <v>272</v>
      </c>
      <c r="J15" t="s">
        <v>273</v>
      </c>
      <c r="K15" t="s">
        <v>274</v>
      </c>
      <c r="L15">
        <v>2678.54</v>
      </c>
      <c r="U15">
        <v>1390.93</v>
      </c>
      <c r="V15">
        <v>1287.6099999999999</v>
      </c>
      <c r="Y15">
        <v>0</v>
      </c>
    </row>
    <row r="16" spans="1:25" x14ac:dyDescent="0.25">
      <c r="A16" t="s">
        <v>321</v>
      </c>
      <c r="B16" t="s">
        <v>291</v>
      </c>
      <c r="C16" t="s">
        <v>292</v>
      </c>
      <c r="D16" t="s">
        <v>293</v>
      </c>
      <c r="E16" t="s">
        <v>9</v>
      </c>
      <c r="F16" t="s">
        <v>269</v>
      </c>
      <c r="G16" t="s">
        <v>270</v>
      </c>
      <c r="H16" t="s">
        <v>271</v>
      </c>
      <c r="I16" t="s">
        <v>272</v>
      </c>
      <c r="J16" t="s">
        <v>273</v>
      </c>
      <c r="K16" t="s">
        <v>274</v>
      </c>
      <c r="L16">
        <v>2678.54</v>
      </c>
      <c r="V16">
        <v>2678.54</v>
      </c>
      <c r="Y16">
        <v>0</v>
      </c>
    </row>
    <row r="17" spans="1:25" x14ac:dyDescent="0.25">
      <c r="A17" t="s">
        <v>322</v>
      </c>
      <c r="B17" t="s">
        <v>291</v>
      </c>
      <c r="C17" t="s">
        <v>292</v>
      </c>
      <c r="D17" t="s">
        <v>293</v>
      </c>
      <c r="E17" t="s">
        <v>9</v>
      </c>
      <c r="F17" t="s">
        <v>269</v>
      </c>
      <c r="G17" t="s">
        <v>270</v>
      </c>
      <c r="H17" t="s">
        <v>271</v>
      </c>
      <c r="I17" t="s">
        <v>272</v>
      </c>
      <c r="J17" t="s">
        <v>273</v>
      </c>
      <c r="K17" t="s">
        <v>274</v>
      </c>
      <c r="L17">
        <v>2678.54</v>
      </c>
      <c r="U17">
        <v>1390.93</v>
      </c>
      <c r="V17">
        <v>1287.6099999999999</v>
      </c>
      <c r="Y17">
        <v>0</v>
      </c>
    </row>
    <row r="18" spans="1:25" x14ac:dyDescent="0.25">
      <c r="A18" t="s">
        <v>323</v>
      </c>
      <c r="B18" t="s">
        <v>291</v>
      </c>
      <c r="C18" t="s">
        <v>292</v>
      </c>
      <c r="D18" t="s">
        <v>306</v>
      </c>
      <c r="E18" t="s">
        <v>4</v>
      </c>
      <c r="F18" t="s">
        <v>269</v>
      </c>
      <c r="G18" t="s">
        <v>270</v>
      </c>
      <c r="H18" t="s">
        <v>271</v>
      </c>
      <c r="I18" t="s">
        <v>272</v>
      </c>
      <c r="J18" t="s">
        <v>273</v>
      </c>
      <c r="K18" t="s">
        <v>274</v>
      </c>
      <c r="L18">
        <v>2762.84</v>
      </c>
      <c r="S18">
        <v>566.66</v>
      </c>
      <c r="T18">
        <v>377.78</v>
      </c>
      <c r="U18">
        <v>559.52</v>
      </c>
      <c r="V18">
        <v>418.33</v>
      </c>
      <c r="W18">
        <v>418.31</v>
      </c>
      <c r="X18">
        <v>422.24</v>
      </c>
      <c r="Y18">
        <v>0</v>
      </c>
    </row>
    <row r="19" spans="1:25" x14ac:dyDescent="0.25">
      <c r="A19" t="s">
        <v>324</v>
      </c>
      <c r="B19" t="s">
        <v>266</v>
      </c>
      <c r="C19" t="s">
        <v>279</v>
      </c>
      <c r="D19" t="s">
        <v>280</v>
      </c>
      <c r="E19" t="s">
        <v>12</v>
      </c>
      <c r="F19" t="s">
        <v>269</v>
      </c>
      <c r="G19" t="s">
        <v>270</v>
      </c>
      <c r="H19" t="s">
        <v>271</v>
      </c>
      <c r="I19" t="s">
        <v>272</v>
      </c>
      <c r="J19" t="s">
        <v>273</v>
      </c>
      <c r="K19" t="s">
        <v>274</v>
      </c>
      <c r="L19">
        <v>5541.3</v>
      </c>
      <c r="M19">
        <v>2770.65</v>
      </c>
      <c r="N19">
        <v>2770.65</v>
      </c>
      <c r="Y19">
        <v>0</v>
      </c>
    </row>
    <row r="20" spans="1:25" x14ac:dyDescent="0.25">
      <c r="A20" t="s">
        <v>325</v>
      </c>
      <c r="B20" t="s">
        <v>291</v>
      </c>
      <c r="C20" t="s">
        <v>292</v>
      </c>
      <c r="D20" t="s">
        <v>287</v>
      </c>
      <c r="E20" t="s">
        <v>9</v>
      </c>
      <c r="F20" t="s">
        <v>269</v>
      </c>
      <c r="G20" t="s">
        <v>270</v>
      </c>
      <c r="H20" t="s">
        <v>271</v>
      </c>
      <c r="I20" t="s">
        <v>272</v>
      </c>
      <c r="J20" t="s">
        <v>273</v>
      </c>
      <c r="K20" t="s">
        <v>274</v>
      </c>
      <c r="L20">
        <v>8688.1</v>
      </c>
      <c r="S20">
        <v>1651.97</v>
      </c>
      <c r="T20">
        <v>0</v>
      </c>
      <c r="U20">
        <v>1845.77</v>
      </c>
      <c r="V20">
        <v>1708.04</v>
      </c>
      <c r="W20">
        <v>1708.01</v>
      </c>
      <c r="X20">
        <v>1774.31</v>
      </c>
      <c r="Y20">
        <v>0</v>
      </c>
    </row>
    <row r="21" spans="1:25" x14ac:dyDescent="0.25">
      <c r="A21" t="s">
        <v>326</v>
      </c>
      <c r="B21" t="s">
        <v>266</v>
      </c>
      <c r="C21" t="s">
        <v>267</v>
      </c>
      <c r="D21" t="s">
        <v>284</v>
      </c>
      <c r="E21" t="s">
        <v>6</v>
      </c>
      <c r="F21" t="s">
        <v>269</v>
      </c>
      <c r="G21" t="s">
        <v>270</v>
      </c>
      <c r="H21" t="s">
        <v>271</v>
      </c>
      <c r="I21" t="s">
        <v>272</v>
      </c>
      <c r="J21" t="s">
        <v>273</v>
      </c>
      <c r="K21" t="s">
        <v>274</v>
      </c>
      <c r="L21">
        <v>9916.91</v>
      </c>
      <c r="W21">
        <v>3033.01</v>
      </c>
      <c r="X21">
        <v>3165.06</v>
      </c>
      <c r="Y21">
        <v>3718.84</v>
      </c>
    </row>
    <row r="22" spans="1:25" x14ac:dyDescent="0.25">
      <c r="A22" t="s">
        <v>327</v>
      </c>
      <c r="B22" t="s">
        <v>291</v>
      </c>
      <c r="C22" t="s">
        <v>267</v>
      </c>
      <c r="D22" t="s">
        <v>281</v>
      </c>
      <c r="E22" t="s">
        <v>5</v>
      </c>
      <c r="F22" t="s">
        <v>269</v>
      </c>
      <c r="G22" t="s">
        <v>270</v>
      </c>
      <c r="H22" t="s">
        <v>271</v>
      </c>
      <c r="I22" t="s">
        <v>272</v>
      </c>
      <c r="J22" t="s">
        <v>273</v>
      </c>
      <c r="K22" t="s">
        <v>274</v>
      </c>
      <c r="L22">
        <v>10701.939999999999</v>
      </c>
      <c r="T22">
        <v>2571.1999999999998</v>
      </c>
      <c r="U22">
        <v>2820.45</v>
      </c>
      <c r="V22">
        <v>2655.15</v>
      </c>
      <c r="W22">
        <v>2655.14</v>
      </c>
    </row>
    <row r="23" spans="1:25" x14ac:dyDescent="0.25">
      <c r="A23" t="s">
        <v>327</v>
      </c>
      <c r="B23" t="s">
        <v>291</v>
      </c>
      <c r="C23" t="s">
        <v>298</v>
      </c>
      <c r="D23" t="s">
        <v>281</v>
      </c>
      <c r="E23" t="s">
        <v>5</v>
      </c>
      <c r="F23" t="s">
        <v>269</v>
      </c>
      <c r="G23" t="s">
        <v>270</v>
      </c>
      <c r="H23" t="s">
        <v>271</v>
      </c>
      <c r="I23" t="s">
        <v>272</v>
      </c>
      <c r="J23" t="s">
        <v>273</v>
      </c>
      <c r="K23" t="s">
        <v>274</v>
      </c>
      <c r="L23">
        <v>11716.96</v>
      </c>
      <c r="X23">
        <v>2749.4</v>
      </c>
      <c r="Y23">
        <v>8967.56</v>
      </c>
    </row>
    <row r="24" spans="1:25" x14ac:dyDescent="0.25">
      <c r="A24" t="s">
        <v>328</v>
      </c>
      <c r="B24" t="s">
        <v>266</v>
      </c>
      <c r="C24" t="s">
        <v>267</v>
      </c>
      <c r="D24" t="s">
        <v>280</v>
      </c>
      <c r="E24" t="s">
        <v>12</v>
      </c>
      <c r="F24" t="s">
        <v>269</v>
      </c>
      <c r="G24" t="s">
        <v>270</v>
      </c>
      <c r="H24" t="s">
        <v>271</v>
      </c>
      <c r="I24" t="s">
        <v>272</v>
      </c>
      <c r="J24" t="s">
        <v>273</v>
      </c>
      <c r="K24" t="s">
        <v>274</v>
      </c>
      <c r="L24">
        <v>12015.439999999999</v>
      </c>
      <c r="U24">
        <v>2996.71</v>
      </c>
      <c r="V24">
        <v>2996.71</v>
      </c>
      <c r="W24">
        <v>2996.7</v>
      </c>
      <c r="X24">
        <v>3025.32</v>
      </c>
      <c r="Y24">
        <v>0</v>
      </c>
    </row>
    <row r="25" spans="1:25" x14ac:dyDescent="0.25">
      <c r="A25" t="s">
        <v>329</v>
      </c>
      <c r="B25" t="s">
        <v>266</v>
      </c>
      <c r="C25" t="s">
        <v>267</v>
      </c>
      <c r="D25" t="s">
        <v>287</v>
      </c>
      <c r="E25" t="s">
        <v>9</v>
      </c>
      <c r="F25" t="s">
        <v>269</v>
      </c>
      <c r="G25" t="s">
        <v>270</v>
      </c>
      <c r="H25" t="s">
        <v>271</v>
      </c>
      <c r="I25" t="s">
        <v>272</v>
      </c>
      <c r="J25" t="s">
        <v>273</v>
      </c>
      <c r="K25" t="s">
        <v>274</v>
      </c>
      <c r="L25">
        <v>12952.89</v>
      </c>
      <c r="V25">
        <v>2712.5</v>
      </c>
      <c r="W25">
        <v>5151.63</v>
      </c>
      <c r="X25">
        <v>5088.76</v>
      </c>
      <c r="Y25">
        <v>0</v>
      </c>
    </row>
    <row r="26" spans="1:25" x14ac:dyDescent="0.25">
      <c r="A26" t="s">
        <v>330</v>
      </c>
      <c r="B26" t="s">
        <v>266</v>
      </c>
      <c r="C26" t="s">
        <v>267</v>
      </c>
      <c r="D26" t="s">
        <v>284</v>
      </c>
      <c r="E26" t="s">
        <v>6</v>
      </c>
      <c r="F26" t="s">
        <v>269</v>
      </c>
      <c r="G26" t="s">
        <v>270</v>
      </c>
      <c r="H26" t="s">
        <v>271</v>
      </c>
      <c r="I26" t="s">
        <v>272</v>
      </c>
      <c r="J26" t="s">
        <v>273</v>
      </c>
      <c r="K26" t="s">
        <v>274</v>
      </c>
      <c r="L26">
        <v>16123.06</v>
      </c>
      <c r="U26">
        <v>1887.56</v>
      </c>
      <c r="V26">
        <v>1784.25</v>
      </c>
      <c r="W26">
        <v>1784.24</v>
      </c>
      <c r="X26">
        <v>1985.36</v>
      </c>
      <c r="Y26">
        <v>8681.65</v>
      </c>
    </row>
    <row r="27" spans="1:25" x14ac:dyDescent="0.25">
      <c r="A27" t="s">
        <v>331</v>
      </c>
      <c r="B27" t="s">
        <v>266</v>
      </c>
      <c r="C27" t="s">
        <v>267</v>
      </c>
      <c r="D27" t="s">
        <v>285</v>
      </c>
      <c r="E27" t="s">
        <v>4</v>
      </c>
      <c r="F27" t="s">
        <v>269</v>
      </c>
      <c r="G27" t="s">
        <v>270</v>
      </c>
      <c r="H27" t="s">
        <v>271</v>
      </c>
      <c r="I27" t="s">
        <v>272</v>
      </c>
      <c r="J27" t="s">
        <v>273</v>
      </c>
      <c r="K27" t="s">
        <v>274</v>
      </c>
      <c r="L27">
        <v>18230.41</v>
      </c>
      <c r="X27">
        <v>18230.41</v>
      </c>
      <c r="Y27">
        <v>0</v>
      </c>
    </row>
    <row r="28" spans="1:25" x14ac:dyDescent="0.25">
      <c r="A28" t="s">
        <v>332</v>
      </c>
      <c r="B28" t="s">
        <v>266</v>
      </c>
      <c r="C28" t="s">
        <v>267</v>
      </c>
      <c r="D28" t="s">
        <v>281</v>
      </c>
      <c r="E28" t="s">
        <v>5</v>
      </c>
      <c r="F28" t="s">
        <v>269</v>
      </c>
      <c r="G28" t="s">
        <v>270</v>
      </c>
      <c r="H28" t="s">
        <v>271</v>
      </c>
      <c r="I28" t="s">
        <v>272</v>
      </c>
      <c r="J28" t="s">
        <v>273</v>
      </c>
      <c r="K28" t="s">
        <v>274</v>
      </c>
      <c r="L28">
        <v>18590.400000000001</v>
      </c>
      <c r="M28">
        <v>2648.18</v>
      </c>
      <c r="N28">
        <v>2648.18</v>
      </c>
      <c r="O28">
        <v>2648.18</v>
      </c>
      <c r="P28">
        <v>2648.18</v>
      </c>
      <c r="Q28">
        <v>2648.17</v>
      </c>
      <c r="R28">
        <v>2674.75</v>
      </c>
      <c r="S28">
        <v>2674.76</v>
      </c>
      <c r="Y28">
        <v>0</v>
      </c>
    </row>
    <row r="29" spans="1:25" x14ac:dyDescent="0.25">
      <c r="A29" t="s">
        <v>333</v>
      </c>
      <c r="B29" t="s">
        <v>266</v>
      </c>
      <c r="C29" t="s">
        <v>267</v>
      </c>
      <c r="D29" t="s">
        <v>295</v>
      </c>
      <c r="E29" t="s">
        <v>10</v>
      </c>
      <c r="F29" t="s">
        <v>269</v>
      </c>
      <c r="G29" t="s">
        <v>270</v>
      </c>
      <c r="H29" t="s">
        <v>271</v>
      </c>
      <c r="I29" t="s">
        <v>272</v>
      </c>
      <c r="J29" t="s">
        <v>273</v>
      </c>
      <c r="K29" t="s">
        <v>274</v>
      </c>
      <c r="L29">
        <v>20526.36</v>
      </c>
      <c r="U29">
        <v>5259.12</v>
      </c>
      <c r="V29">
        <v>4855.43</v>
      </c>
      <c r="W29">
        <v>5033.2</v>
      </c>
      <c r="X29">
        <v>5378.61</v>
      </c>
      <c r="Y29">
        <v>0</v>
      </c>
    </row>
    <row r="30" spans="1:25" x14ac:dyDescent="0.25">
      <c r="A30" t="s">
        <v>334</v>
      </c>
      <c r="B30" t="s">
        <v>266</v>
      </c>
      <c r="C30" t="s">
        <v>275</v>
      </c>
      <c r="D30" t="s">
        <v>276</v>
      </c>
      <c r="E30" t="s">
        <v>11</v>
      </c>
      <c r="F30" t="s">
        <v>269</v>
      </c>
      <c r="G30" t="s">
        <v>270</v>
      </c>
      <c r="H30" t="s">
        <v>271</v>
      </c>
      <c r="I30" t="s">
        <v>272</v>
      </c>
      <c r="J30" t="s">
        <v>277</v>
      </c>
      <c r="K30" t="s">
        <v>278</v>
      </c>
      <c r="L30">
        <v>22119.97</v>
      </c>
      <c r="P30">
        <v>7209.12</v>
      </c>
      <c r="Q30">
        <v>1727.19</v>
      </c>
      <c r="R30">
        <v>1806.09</v>
      </c>
      <c r="S30">
        <v>1806.09</v>
      </c>
      <c r="T30">
        <v>1806.09</v>
      </c>
      <c r="U30">
        <v>1918.09</v>
      </c>
      <c r="V30">
        <v>1858.09</v>
      </c>
      <c r="W30">
        <v>2059.4899999999998</v>
      </c>
      <c r="X30">
        <v>1929.72</v>
      </c>
      <c r="Y30">
        <v>0</v>
      </c>
    </row>
    <row r="31" spans="1:25" x14ac:dyDescent="0.25">
      <c r="A31" t="s">
        <v>324</v>
      </c>
      <c r="B31" t="s">
        <v>266</v>
      </c>
      <c r="C31" t="s">
        <v>267</v>
      </c>
      <c r="D31" t="s">
        <v>280</v>
      </c>
      <c r="E31" t="s">
        <v>12</v>
      </c>
      <c r="F31" t="s">
        <v>269</v>
      </c>
      <c r="G31" t="s">
        <v>270</v>
      </c>
      <c r="H31" t="s">
        <v>271</v>
      </c>
      <c r="I31" t="s">
        <v>272</v>
      </c>
      <c r="J31" t="s">
        <v>273</v>
      </c>
      <c r="K31" t="s">
        <v>274</v>
      </c>
      <c r="L31">
        <v>23778.939999999995</v>
      </c>
      <c r="O31">
        <v>2770.65</v>
      </c>
      <c r="P31">
        <v>2246.44</v>
      </c>
      <c r="Q31">
        <v>2246.4299999999998</v>
      </c>
      <c r="R31">
        <v>2238.73</v>
      </c>
      <c r="S31">
        <v>2238.73</v>
      </c>
      <c r="T31">
        <v>2238.73</v>
      </c>
      <c r="U31">
        <v>2540.39</v>
      </c>
      <c r="V31">
        <v>2362.67</v>
      </c>
      <c r="W31">
        <v>2400.9299999999998</v>
      </c>
      <c r="X31">
        <v>2495.2399999999998</v>
      </c>
      <c r="Y31">
        <v>0</v>
      </c>
    </row>
    <row r="32" spans="1:25" x14ac:dyDescent="0.25">
      <c r="A32" t="s">
        <v>335</v>
      </c>
      <c r="B32" t="s">
        <v>266</v>
      </c>
      <c r="C32" t="s">
        <v>267</v>
      </c>
      <c r="D32" t="s">
        <v>299</v>
      </c>
      <c r="E32" t="s">
        <v>4</v>
      </c>
      <c r="F32" t="s">
        <v>269</v>
      </c>
      <c r="G32" t="s">
        <v>270</v>
      </c>
      <c r="H32" t="s">
        <v>271</v>
      </c>
      <c r="I32" t="s">
        <v>272</v>
      </c>
      <c r="J32" t="s">
        <v>273</v>
      </c>
      <c r="K32" t="s">
        <v>274</v>
      </c>
      <c r="L32">
        <v>23929.29</v>
      </c>
      <c r="U32">
        <v>7393.61</v>
      </c>
      <c r="V32">
        <v>2998.82</v>
      </c>
      <c r="W32">
        <v>2998.81</v>
      </c>
      <c r="X32">
        <v>4307.72</v>
      </c>
      <c r="Y32">
        <v>6230.33</v>
      </c>
    </row>
    <row r="33" spans="1:25" x14ac:dyDescent="0.25">
      <c r="A33" t="s">
        <v>336</v>
      </c>
      <c r="B33" t="s">
        <v>266</v>
      </c>
      <c r="C33" t="s">
        <v>267</v>
      </c>
      <c r="D33" t="s">
        <v>276</v>
      </c>
      <c r="E33" t="s">
        <v>11</v>
      </c>
      <c r="F33" t="s">
        <v>269</v>
      </c>
      <c r="G33" t="s">
        <v>270</v>
      </c>
      <c r="H33" t="s">
        <v>271</v>
      </c>
      <c r="I33" t="s">
        <v>272</v>
      </c>
      <c r="J33" t="s">
        <v>273</v>
      </c>
      <c r="K33" t="s">
        <v>274</v>
      </c>
      <c r="L33">
        <v>24820.809999999998</v>
      </c>
      <c r="N33">
        <v>7620.48</v>
      </c>
      <c r="O33">
        <v>3810.24</v>
      </c>
      <c r="P33">
        <v>3810.24</v>
      </c>
      <c r="Q33">
        <v>3810.22</v>
      </c>
      <c r="R33">
        <v>3810.24</v>
      </c>
      <c r="S33">
        <v>1959.39</v>
      </c>
      <c r="Y33">
        <v>0</v>
      </c>
    </row>
    <row r="34" spans="1:25" x14ac:dyDescent="0.25">
      <c r="A34" t="s">
        <v>335</v>
      </c>
      <c r="B34" t="s">
        <v>266</v>
      </c>
      <c r="C34" t="s">
        <v>267</v>
      </c>
      <c r="D34" t="s">
        <v>300</v>
      </c>
      <c r="E34" t="s">
        <v>4</v>
      </c>
      <c r="F34" t="s">
        <v>269</v>
      </c>
      <c r="G34" t="s">
        <v>270</v>
      </c>
      <c r="H34" t="s">
        <v>271</v>
      </c>
      <c r="I34" t="s">
        <v>272</v>
      </c>
      <c r="J34" t="s">
        <v>273</v>
      </c>
      <c r="K34" t="s">
        <v>274</v>
      </c>
      <c r="L34">
        <v>25913.35</v>
      </c>
      <c r="O34">
        <v>8434.51</v>
      </c>
      <c r="P34">
        <v>2812.13</v>
      </c>
      <c r="Q34">
        <v>2812.12</v>
      </c>
      <c r="R34">
        <v>2812.13</v>
      </c>
      <c r="U34">
        <v>2812.13</v>
      </c>
      <c r="Y34">
        <v>6230.33</v>
      </c>
    </row>
    <row r="35" spans="1:25" x14ac:dyDescent="0.25">
      <c r="A35" t="s">
        <v>337</v>
      </c>
      <c r="B35" t="s">
        <v>266</v>
      </c>
      <c r="C35" t="s">
        <v>267</v>
      </c>
      <c r="D35" t="s">
        <v>280</v>
      </c>
      <c r="E35" t="s">
        <v>12</v>
      </c>
      <c r="F35" t="s">
        <v>269</v>
      </c>
      <c r="G35" t="s">
        <v>270</v>
      </c>
      <c r="H35" t="s">
        <v>271</v>
      </c>
      <c r="I35" t="s">
        <v>272</v>
      </c>
      <c r="J35" t="s">
        <v>273</v>
      </c>
      <c r="K35" t="s">
        <v>274</v>
      </c>
      <c r="L35">
        <v>29947.41</v>
      </c>
      <c r="U35">
        <v>10610.59</v>
      </c>
      <c r="V35">
        <v>6435.59</v>
      </c>
      <c r="W35">
        <v>6377.16</v>
      </c>
      <c r="X35">
        <v>6524.07</v>
      </c>
      <c r="Y35">
        <v>0</v>
      </c>
    </row>
    <row r="36" spans="1:25" x14ac:dyDescent="0.25">
      <c r="A36" t="s">
        <v>338</v>
      </c>
      <c r="B36" t="s">
        <v>266</v>
      </c>
      <c r="C36" t="s">
        <v>267</v>
      </c>
      <c r="D36" t="s">
        <v>295</v>
      </c>
      <c r="E36" t="s">
        <v>10</v>
      </c>
      <c r="F36" t="s">
        <v>269</v>
      </c>
      <c r="G36" t="s">
        <v>270</v>
      </c>
      <c r="H36" t="s">
        <v>271</v>
      </c>
      <c r="I36" t="s">
        <v>272</v>
      </c>
      <c r="J36" t="s">
        <v>273</v>
      </c>
      <c r="K36" t="s">
        <v>274</v>
      </c>
      <c r="L36">
        <v>31850.380000000005</v>
      </c>
      <c r="M36">
        <v>4550.0600000000004</v>
      </c>
      <c r="N36">
        <v>4550.0600000000004</v>
      </c>
      <c r="O36">
        <v>4550.0600000000004</v>
      </c>
      <c r="P36">
        <v>4550.0600000000004</v>
      </c>
      <c r="Q36">
        <v>4550.04</v>
      </c>
      <c r="R36">
        <v>4550.0600000000004</v>
      </c>
      <c r="S36">
        <v>4550.04</v>
      </c>
      <c r="Y36">
        <v>0</v>
      </c>
    </row>
    <row r="37" spans="1:25" x14ac:dyDescent="0.25">
      <c r="A37" t="s">
        <v>339</v>
      </c>
      <c r="B37" t="s">
        <v>266</v>
      </c>
      <c r="C37" t="s">
        <v>267</v>
      </c>
      <c r="D37" t="s">
        <v>276</v>
      </c>
      <c r="E37" t="s">
        <v>11</v>
      </c>
      <c r="F37" t="s">
        <v>269</v>
      </c>
      <c r="G37" t="s">
        <v>270</v>
      </c>
      <c r="H37" t="s">
        <v>271</v>
      </c>
      <c r="I37" t="s">
        <v>272</v>
      </c>
      <c r="J37" t="s">
        <v>273</v>
      </c>
      <c r="K37" t="s">
        <v>274</v>
      </c>
      <c r="L37">
        <v>35248.869999999995</v>
      </c>
      <c r="N37">
        <v>7044.48</v>
      </c>
      <c r="O37">
        <v>3487.14</v>
      </c>
      <c r="P37">
        <v>3487.14</v>
      </c>
      <c r="Q37">
        <v>3465.72</v>
      </c>
      <c r="R37">
        <v>3465.74</v>
      </c>
      <c r="S37">
        <v>3465.74</v>
      </c>
      <c r="T37">
        <v>3465.74</v>
      </c>
      <c r="U37">
        <v>3786.89</v>
      </c>
      <c r="V37">
        <v>3580.28</v>
      </c>
      <c r="Y37">
        <v>0</v>
      </c>
    </row>
    <row r="38" spans="1:25" x14ac:dyDescent="0.25">
      <c r="A38" t="s">
        <v>340</v>
      </c>
      <c r="B38" t="s">
        <v>266</v>
      </c>
      <c r="C38" t="s">
        <v>279</v>
      </c>
      <c r="D38" t="s">
        <v>280</v>
      </c>
      <c r="E38" t="s">
        <v>12</v>
      </c>
      <c r="F38" t="s">
        <v>269</v>
      </c>
      <c r="G38" t="s">
        <v>270</v>
      </c>
      <c r="H38" t="s">
        <v>271</v>
      </c>
      <c r="I38" t="s">
        <v>272</v>
      </c>
      <c r="J38" t="s">
        <v>273</v>
      </c>
      <c r="K38" t="s">
        <v>274</v>
      </c>
      <c r="L38">
        <v>37323.120000000003</v>
      </c>
      <c r="M38">
        <v>3299.25</v>
      </c>
      <c r="N38">
        <v>3299.25</v>
      </c>
      <c r="O38">
        <v>3299.25</v>
      </c>
      <c r="P38">
        <v>3225.04</v>
      </c>
      <c r="Q38">
        <v>3299.25</v>
      </c>
      <c r="R38">
        <v>3299.25</v>
      </c>
      <c r="S38">
        <v>3299.25</v>
      </c>
      <c r="T38">
        <v>3299.25</v>
      </c>
      <c r="U38">
        <v>3594.84</v>
      </c>
      <c r="V38">
        <v>3405.44</v>
      </c>
      <c r="W38">
        <v>4003.05</v>
      </c>
      <c r="Y38">
        <v>0</v>
      </c>
    </row>
    <row r="39" spans="1:25" x14ac:dyDescent="0.25">
      <c r="A39" t="s">
        <v>341</v>
      </c>
      <c r="B39" t="s">
        <v>266</v>
      </c>
      <c r="C39" t="s">
        <v>279</v>
      </c>
      <c r="D39" t="s">
        <v>276</v>
      </c>
      <c r="E39" t="s">
        <v>11</v>
      </c>
      <c r="F39" t="s">
        <v>269</v>
      </c>
      <c r="G39" t="s">
        <v>270</v>
      </c>
      <c r="H39" t="s">
        <v>271</v>
      </c>
      <c r="I39" t="s">
        <v>272</v>
      </c>
      <c r="J39" t="s">
        <v>273</v>
      </c>
      <c r="K39" t="s">
        <v>274</v>
      </c>
      <c r="L39">
        <v>37552.349999999991</v>
      </c>
      <c r="N39">
        <v>6721.16</v>
      </c>
      <c r="O39">
        <v>3360.58</v>
      </c>
      <c r="P39">
        <v>3580.54</v>
      </c>
      <c r="Q39">
        <v>2360.62</v>
      </c>
      <c r="R39">
        <v>2930.46</v>
      </c>
      <c r="S39">
        <v>2930.46</v>
      </c>
      <c r="T39">
        <v>2970.58</v>
      </c>
      <c r="U39">
        <v>3255.47</v>
      </c>
      <c r="V39">
        <v>3066.07</v>
      </c>
      <c r="W39">
        <v>3066.06</v>
      </c>
      <c r="X39">
        <v>3310.35</v>
      </c>
      <c r="Y39">
        <v>0</v>
      </c>
    </row>
    <row r="40" spans="1:25" x14ac:dyDescent="0.25">
      <c r="A40" t="s">
        <v>342</v>
      </c>
      <c r="B40" t="s">
        <v>266</v>
      </c>
      <c r="C40" t="s">
        <v>267</v>
      </c>
      <c r="D40" t="s">
        <v>280</v>
      </c>
      <c r="E40" t="s">
        <v>12</v>
      </c>
      <c r="F40" t="s">
        <v>269</v>
      </c>
      <c r="G40" t="s">
        <v>270</v>
      </c>
      <c r="H40" t="s">
        <v>271</v>
      </c>
      <c r="I40" t="s">
        <v>272</v>
      </c>
      <c r="J40" t="s">
        <v>273</v>
      </c>
      <c r="K40" t="s">
        <v>274</v>
      </c>
      <c r="L40">
        <v>37599.009999999995</v>
      </c>
      <c r="M40">
        <v>5109.96</v>
      </c>
      <c r="N40">
        <v>5109.96</v>
      </c>
      <c r="O40">
        <v>5109.96</v>
      </c>
      <c r="P40">
        <v>5109.96</v>
      </c>
      <c r="Q40">
        <v>5109.9399999999996</v>
      </c>
      <c r="R40">
        <v>5109.96</v>
      </c>
      <c r="S40">
        <v>5109.96</v>
      </c>
      <c r="T40">
        <v>1829.31</v>
      </c>
      <c r="Y40">
        <v>0</v>
      </c>
    </row>
    <row r="41" spans="1:25" x14ac:dyDescent="0.25">
      <c r="A41" t="s">
        <v>343</v>
      </c>
      <c r="B41" t="s">
        <v>266</v>
      </c>
      <c r="C41" t="s">
        <v>267</v>
      </c>
      <c r="D41" t="s">
        <v>276</v>
      </c>
      <c r="E41" t="s">
        <v>11</v>
      </c>
      <c r="F41" t="s">
        <v>269</v>
      </c>
      <c r="G41" t="s">
        <v>270</v>
      </c>
      <c r="H41" t="s">
        <v>271</v>
      </c>
      <c r="I41" t="s">
        <v>272</v>
      </c>
      <c r="J41" t="s">
        <v>273</v>
      </c>
      <c r="K41" t="s">
        <v>274</v>
      </c>
      <c r="L41">
        <v>40280.699999999997</v>
      </c>
      <c r="N41">
        <v>10070.18</v>
      </c>
      <c r="O41">
        <v>5035.09</v>
      </c>
      <c r="P41">
        <v>5035.09</v>
      </c>
      <c r="Q41">
        <v>5035.07</v>
      </c>
      <c r="R41">
        <v>5035.09</v>
      </c>
      <c r="S41">
        <v>5035.09</v>
      </c>
      <c r="T41">
        <v>5035.09</v>
      </c>
      <c r="Y41">
        <v>0</v>
      </c>
    </row>
    <row r="42" spans="1:25" x14ac:dyDescent="0.25">
      <c r="A42" t="s">
        <v>344</v>
      </c>
      <c r="B42" t="s">
        <v>266</v>
      </c>
      <c r="C42" t="s">
        <v>267</v>
      </c>
      <c r="D42" t="s">
        <v>276</v>
      </c>
      <c r="E42" t="s">
        <v>11</v>
      </c>
      <c r="F42" t="s">
        <v>269</v>
      </c>
      <c r="G42" t="s">
        <v>270</v>
      </c>
      <c r="H42" t="s">
        <v>271</v>
      </c>
      <c r="I42" t="s">
        <v>272</v>
      </c>
      <c r="J42" t="s">
        <v>273</v>
      </c>
      <c r="K42" t="s">
        <v>274</v>
      </c>
      <c r="L42">
        <v>40429.06</v>
      </c>
      <c r="N42">
        <v>9811.42</v>
      </c>
      <c r="O42">
        <v>5088.21</v>
      </c>
      <c r="P42">
        <v>5105.8900000000003</v>
      </c>
      <c r="Q42">
        <v>5105.87</v>
      </c>
      <c r="R42">
        <v>5105.8900000000003</v>
      </c>
      <c r="S42">
        <v>5105.8900000000003</v>
      </c>
      <c r="T42">
        <v>5105.8900000000003</v>
      </c>
      <c r="Y42">
        <v>0</v>
      </c>
    </row>
    <row r="43" spans="1:25" x14ac:dyDescent="0.25">
      <c r="A43" t="s">
        <v>345</v>
      </c>
      <c r="B43" t="s">
        <v>266</v>
      </c>
      <c r="C43" t="s">
        <v>267</v>
      </c>
      <c r="D43" t="s">
        <v>284</v>
      </c>
      <c r="E43" t="s">
        <v>6</v>
      </c>
      <c r="F43" t="s">
        <v>269</v>
      </c>
      <c r="G43" t="s">
        <v>270</v>
      </c>
      <c r="H43" t="s">
        <v>271</v>
      </c>
      <c r="I43" t="s">
        <v>272</v>
      </c>
      <c r="J43" t="s">
        <v>273</v>
      </c>
      <c r="K43" t="s">
        <v>274</v>
      </c>
      <c r="L43">
        <v>41513.089999999997</v>
      </c>
      <c r="M43">
        <v>3384.53</v>
      </c>
      <c r="N43">
        <v>3384.53</v>
      </c>
      <c r="O43">
        <v>3384.53</v>
      </c>
      <c r="P43">
        <v>3384.53</v>
      </c>
      <c r="Q43">
        <v>3384.52</v>
      </c>
      <c r="R43">
        <v>3384.53</v>
      </c>
      <c r="S43">
        <v>3383.18</v>
      </c>
      <c r="T43">
        <v>3382.79</v>
      </c>
      <c r="U43">
        <v>3699.94</v>
      </c>
      <c r="V43">
        <v>3493.32</v>
      </c>
      <c r="W43">
        <v>3493.31</v>
      </c>
      <c r="X43">
        <v>3753.38</v>
      </c>
      <c r="Y43">
        <v>0</v>
      </c>
    </row>
    <row r="44" spans="1:25" x14ac:dyDescent="0.25">
      <c r="A44" t="s">
        <v>346</v>
      </c>
      <c r="D44" t="s">
        <v>285</v>
      </c>
      <c r="E44" t="s">
        <v>4</v>
      </c>
      <c r="L44">
        <v>41535.53</v>
      </c>
      <c r="Y44">
        <v>41535.53</v>
      </c>
    </row>
    <row r="45" spans="1:25" x14ac:dyDescent="0.25">
      <c r="A45" t="s">
        <v>347</v>
      </c>
      <c r="B45" t="s">
        <v>266</v>
      </c>
      <c r="C45" t="s">
        <v>267</v>
      </c>
      <c r="D45" t="s">
        <v>282</v>
      </c>
      <c r="E45" t="s">
        <v>10</v>
      </c>
      <c r="F45" t="s">
        <v>269</v>
      </c>
      <c r="G45" t="s">
        <v>270</v>
      </c>
      <c r="H45" t="s">
        <v>271</v>
      </c>
      <c r="I45" t="s">
        <v>272</v>
      </c>
      <c r="J45" t="s">
        <v>273</v>
      </c>
      <c r="K45" t="s">
        <v>274</v>
      </c>
      <c r="L45">
        <v>42287.22</v>
      </c>
      <c r="M45">
        <v>5255.7</v>
      </c>
      <c r="N45">
        <v>5255.7</v>
      </c>
      <c r="O45">
        <v>5255.7</v>
      </c>
      <c r="P45">
        <v>5255.7</v>
      </c>
      <c r="Q45">
        <v>5255.68</v>
      </c>
      <c r="R45">
        <v>5255.7</v>
      </c>
      <c r="S45">
        <v>5255.7</v>
      </c>
      <c r="T45">
        <v>5497.34</v>
      </c>
      <c r="Y45">
        <v>0</v>
      </c>
    </row>
    <row r="46" spans="1:25" x14ac:dyDescent="0.25">
      <c r="A46" t="s">
        <v>348</v>
      </c>
      <c r="B46" t="s">
        <v>266</v>
      </c>
      <c r="C46" t="s">
        <v>267</v>
      </c>
      <c r="D46" t="s">
        <v>276</v>
      </c>
      <c r="E46" t="s">
        <v>11</v>
      </c>
      <c r="F46" t="s">
        <v>269</v>
      </c>
      <c r="G46" t="s">
        <v>270</v>
      </c>
      <c r="H46" t="s">
        <v>271</v>
      </c>
      <c r="I46" t="s">
        <v>272</v>
      </c>
      <c r="J46" t="s">
        <v>273</v>
      </c>
      <c r="K46" t="s">
        <v>274</v>
      </c>
      <c r="L46">
        <v>42848.680000000008</v>
      </c>
      <c r="N46">
        <v>3825.56</v>
      </c>
      <c r="O46">
        <v>3825.56</v>
      </c>
      <c r="P46">
        <v>3825.56</v>
      </c>
      <c r="Q46">
        <v>3825.55</v>
      </c>
      <c r="R46">
        <v>3825.56</v>
      </c>
      <c r="S46">
        <v>3825.56</v>
      </c>
      <c r="T46">
        <v>3825.56</v>
      </c>
      <c r="U46">
        <v>4167.82</v>
      </c>
      <c r="V46">
        <v>3933.25</v>
      </c>
      <c r="W46">
        <v>3918.69</v>
      </c>
      <c r="X46">
        <v>4050.01</v>
      </c>
      <c r="Y46">
        <v>0</v>
      </c>
    </row>
    <row r="47" spans="1:25" x14ac:dyDescent="0.25">
      <c r="A47" t="s">
        <v>349</v>
      </c>
      <c r="B47" t="s">
        <v>266</v>
      </c>
      <c r="C47" t="s">
        <v>267</v>
      </c>
      <c r="D47" t="s">
        <v>276</v>
      </c>
      <c r="E47" t="s">
        <v>11</v>
      </c>
      <c r="F47" t="s">
        <v>269</v>
      </c>
      <c r="G47" t="s">
        <v>270</v>
      </c>
      <c r="H47" t="s">
        <v>271</v>
      </c>
      <c r="I47" t="s">
        <v>272</v>
      </c>
      <c r="J47" t="s">
        <v>273</v>
      </c>
      <c r="K47" t="s">
        <v>274</v>
      </c>
      <c r="L47">
        <v>43568.43</v>
      </c>
      <c r="N47">
        <v>10831.7</v>
      </c>
      <c r="O47">
        <v>5415.85</v>
      </c>
      <c r="P47">
        <v>5415.85</v>
      </c>
      <c r="Q47">
        <v>5415.83</v>
      </c>
      <c r="R47">
        <v>5415.85</v>
      </c>
      <c r="S47">
        <v>5415.85</v>
      </c>
      <c r="T47">
        <v>5657.5</v>
      </c>
      <c r="Y47">
        <v>0</v>
      </c>
    </row>
    <row r="48" spans="1:25" x14ac:dyDescent="0.25">
      <c r="A48" t="s">
        <v>350</v>
      </c>
      <c r="B48" t="s">
        <v>266</v>
      </c>
      <c r="C48" t="s">
        <v>267</v>
      </c>
      <c r="D48" t="s">
        <v>283</v>
      </c>
      <c r="E48" t="s">
        <v>8</v>
      </c>
      <c r="F48" t="s">
        <v>269</v>
      </c>
      <c r="G48" t="s">
        <v>270</v>
      </c>
      <c r="H48" t="s">
        <v>271</v>
      </c>
      <c r="I48" t="s">
        <v>272</v>
      </c>
      <c r="J48" t="s">
        <v>273</v>
      </c>
      <c r="K48" t="s">
        <v>274</v>
      </c>
      <c r="L48">
        <v>43643.67</v>
      </c>
      <c r="M48">
        <v>6673.55</v>
      </c>
      <c r="N48">
        <v>5533.11</v>
      </c>
      <c r="O48">
        <v>5533.19</v>
      </c>
      <c r="P48">
        <v>5564.63</v>
      </c>
      <c r="Q48">
        <v>5548.9</v>
      </c>
      <c r="R48">
        <v>5548.91</v>
      </c>
      <c r="S48">
        <v>5548.91</v>
      </c>
      <c r="T48">
        <v>5548.91</v>
      </c>
      <c r="U48">
        <v>940.13</v>
      </c>
      <c r="X48">
        <v>-2796.57</v>
      </c>
      <c r="Y48">
        <v>0</v>
      </c>
    </row>
    <row r="49" spans="1:25" x14ac:dyDescent="0.25">
      <c r="A49" t="s">
        <v>351</v>
      </c>
      <c r="B49" t="s">
        <v>266</v>
      </c>
      <c r="C49" t="s">
        <v>267</v>
      </c>
      <c r="D49" t="s">
        <v>303</v>
      </c>
      <c r="E49" t="s">
        <v>6</v>
      </c>
      <c r="F49" t="s">
        <v>269</v>
      </c>
      <c r="G49" t="s">
        <v>270</v>
      </c>
      <c r="H49" t="s">
        <v>271</v>
      </c>
      <c r="I49" t="s">
        <v>272</v>
      </c>
      <c r="J49" t="s">
        <v>273</v>
      </c>
      <c r="K49" t="s">
        <v>274</v>
      </c>
      <c r="L49">
        <v>44638.239999999998</v>
      </c>
      <c r="M49">
        <v>3495.42</v>
      </c>
      <c r="N49">
        <v>3646.83</v>
      </c>
      <c r="O49">
        <v>3646.83</v>
      </c>
      <c r="P49">
        <v>3646.83</v>
      </c>
      <c r="Q49">
        <v>3646.82</v>
      </c>
      <c r="R49">
        <v>3646.83</v>
      </c>
      <c r="S49">
        <v>3646.83</v>
      </c>
      <c r="T49">
        <v>1584.53</v>
      </c>
      <c r="U49">
        <v>4583.17</v>
      </c>
      <c r="V49">
        <v>4307.6899999999996</v>
      </c>
      <c r="W49">
        <v>4307.68</v>
      </c>
      <c r="X49">
        <v>4478.78</v>
      </c>
      <c r="Y49">
        <v>0</v>
      </c>
    </row>
    <row r="50" spans="1:25" x14ac:dyDescent="0.25">
      <c r="A50" t="s">
        <v>352</v>
      </c>
      <c r="B50" t="s">
        <v>266</v>
      </c>
      <c r="C50" t="s">
        <v>267</v>
      </c>
      <c r="D50" t="s">
        <v>285</v>
      </c>
      <c r="E50" t="s">
        <v>4</v>
      </c>
      <c r="F50" t="s">
        <v>269</v>
      </c>
      <c r="G50" t="s">
        <v>270</v>
      </c>
      <c r="H50" t="s">
        <v>271</v>
      </c>
      <c r="I50" t="s">
        <v>272</v>
      </c>
      <c r="J50" t="s">
        <v>273</v>
      </c>
      <c r="K50" t="s">
        <v>274</v>
      </c>
      <c r="L50">
        <v>48366.570000000007</v>
      </c>
      <c r="M50">
        <v>6113.55</v>
      </c>
      <c r="N50">
        <v>6113.55</v>
      </c>
      <c r="O50">
        <v>6113.55</v>
      </c>
      <c r="P50">
        <v>6005.19</v>
      </c>
      <c r="Q50">
        <v>6005.17</v>
      </c>
      <c r="R50">
        <v>6005.19</v>
      </c>
      <c r="S50">
        <v>6005.19</v>
      </c>
      <c r="T50">
        <v>6005.18</v>
      </c>
      <c r="Y50">
        <v>0</v>
      </c>
    </row>
    <row r="51" spans="1:25" x14ac:dyDescent="0.25">
      <c r="A51" t="s">
        <v>353</v>
      </c>
      <c r="B51" t="s">
        <v>266</v>
      </c>
      <c r="C51" t="s">
        <v>267</v>
      </c>
      <c r="D51" t="s">
        <v>276</v>
      </c>
      <c r="E51" t="s">
        <v>11</v>
      </c>
      <c r="F51" t="s">
        <v>269</v>
      </c>
      <c r="G51" t="s">
        <v>270</v>
      </c>
      <c r="H51" t="s">
        <v>271</v>
      </c>
      <c r="I51" t="s">
        <v>272</v>
      </c>
      <c r="J51" t="s">
        <v>273</v>
      </c>
      <c r="K51" t="s">
        <v>274</v>
      </c>
      <c r="L51">
        <v>49803.12</v>
      </c>
      <c r="N51">
        <v>7989.54</v>
      </c>
      <c r="O51">
        <v>3994.77</v>
      </c>
      <c r="P51">
        <v>3994.77</v>
      </c>
      <c r="Q51">
        <v>3994.75</v>
      </c>
      <c r="R51">
        <v>3994.77</v>
      </c>
      <c r="S51">
        <v>3994.77</v>
      </c>
      <c r="T51">
        <v>4167.8</v>
      </c>
      <c r="U51">
        <v>4583.17</v>
      </c>
      <c r="V51">
        <v>4307.6899999999996</v>
      </c>
      <c r="W51">
        <v>4307.67</v>
      </c>
      <c r="X51">
        <v>4473.42</v>
      </c>
      <c r="Y51">
        <v>0</v>
      </c>
    </row>
    <row r="52" spans="1:25" x14ac:dyDescent="0.25">
      <c r="A52" t="s">
        <v>354</v>
      </c>
      <c r="B52" t="s">
        <v>266</v>
      </c>
      <c r="C52" t="s">
        <v>267</v>
      </c>
      <c r="D52" t="s">
        <v>284</v>
      </c>
      <c r="E52" t="s">
        <v>6</v>
      </c>
      <c r="F52" t="s">
        <v>269</v>
      </c>
      <c r="G52" t="s">
        <v>270</v>
      </c>
      <c r="H52" t="s">
        <v>271</v>
      </c>
      <c r="I52" t="s">
        <v>272</v>
      </c>
      <c r="J52" t="s">
        <v>273</v>
      </c>
      <c r="K52" t="s">
        <v>274</v>
      </c>
      <c r="L52">
        <v>50417.259999999995</v>
      </c>
      <c r="M52">
        <v>5117.12</v>
      </c>
      <c r="N52">
        <v>5764.59</v>
      </c>
      <c r="O52">
        <v>5361.2</v>
      </c>
      <c r="P52">
        <v>5356.26</v>
      </c>
      <c r="Q52">
        <v>5356.24</v>
      </c>
      <c r="R52">
        <v>5356.26</v>
      </c>
      <c r="S52">
        <v>5356.24</v>
      </c>
      <c r="T52">
        <v>5356.26</v>
      </c>
      <c r="U52">
        <v>3894.38</v>
      </c>
      <c r="V52">
        <v>3498.71</v>
      </c>
      <c r="Y52">
        <v>0</v>
      </c>
    </row>
    <row r="53" spans="1:25" x14ac:dyDescent="0.25">
      <c r="A53" t="s">
        <v>355</v>
      </c>
      <c r="B53" t="s">
        <v>266</v>
      </c>
      <c r="C53" t="s">
        <v>267</v>
      </c>
      <c r="D53" t="s">
        <v>287</v>
      </c>
      <c r="E53" t="s">
        <v>9</v>
      </c>
      <c r="F53" t="s">
        <v>269</v>
      </c>
      <c r="G53" t="s">
        <v>270</v>
      </c>
      <c r="H53" t="s">
        <v>271</v>
      </c>
      <c r="I53" t="s">
        <v>272</v>
      </c>
      <c r="J53" t="s">
        <v>273</v>
      </c>
      <c r="K53" t="s">
        <v>274</v>
      </c>
      <c r="L53">
        <v>50940.999999999993</v>
      </c>
      <c r="M53">
        <v>5349.62</v>
      </c>
      <c r="N53">
        <v>3724.39</v>
      </c>
      <c r="O53">
        <v>4300</v>
      </c>
      <c r="P53">
        <v>4300</v>
      </c>
      <c r="Q53">
        <v>4299.99</v>
      </c>
      <c r="R53">
        <v>4493.3100000000004</v>
      </c>
      <c r="S53">
        <v>4493.3100000000004</v>
      </c>
      <c r="T53">
        <v>4493.3100000000004</v>
      </c>
      <c r="U53">
        <v>4916.18</v>
      </c>
      <c r="V53">
        <v>4640.7</v>
      </c>
      <c r="W53">
        <v>2320.34</v>
      </c>
      <c r="X53">
        <v>3609.85</v>
      </c>
      <c r="Y53">
        <v>0</v>
      </c>
    </row>
    <row r="54" spans="1:25" x14ac:dyDescent="0.25">
      <c r="A54" t="s">
        <v>356</v>
      </c>
      <c r="B54" t="s">
        <v>266</v>
      </c>
      <c r="C54" t="s">
        <v>267</v>
      </c>
      <c r="D54" t="s">
        <v>281</v>
      </c>
      <c r="E54" t="s">
        <v>5</v>
      </c>
      <c r="F54" t="s">
        <v>269</v>
      </c>
      <c r="G54" t="s">
        <v>270</v>
      </c>
      <c r="H54" t="s">
        <v>271</v>
      </c>
      <c r="I54" t="s">
        <v>272</v>
      </c>
      <c r="J54" t="s">
        <v>273</v>
      </c>
      <c r="K54" t="s">
        <v>274</v>
      </c>
      <c r="L54">
        <v>51578.960000000006</v>
      </c>
      <c r="P54">
        <v>16283.44</v>
      </c>
      <c r="Q54">
        <v>4070.84</v>
      </c>
      <c r="R54">
        <v>4070.86</v>
      </c>
      <c r="S54">
        <v>4070.86</v>
      </c>
      <c r="T54">
        <v>4070.86</v>
      </c>
      <c r="U54">
        <v>4659.2700000000004</v>
      </c>
      <c r="V54">
        <v>4383.79</v>
      </c>
      <c r="W54">
        <v>4383.7700000000004</v>
      </c>
      <c r="X54">
        <v>5585.27</v>
      </c>
      <c r="Y54">
        <v>0</v>
      </c>
    </row>
    <row r="55" spans="1:25" x14ac:dyDescent="0.25">
      <c r="A55" t="s">
        <v>357</v>
      </c>
      <c r="B55" t="s">
        <v>266</v>
      </c>
      <c r="C55" t="s">
        <v>267</v>
      </c>
      <c r="D55" t="s">
        <v>282</v>
      </c>
      <c r="E55" t="s">
        <v>10</v>
      </c>
      <c r="F55" t="s">
        <v>269</v>
      </c>
      <c r="G55" t="s">
        <v>270</v>
      </c>
      <c r="H55" t="s">
        <v>271</v>
      </c>
      <c r="I55" t="s">
        <v>272</v>
      </c>
      <c r="J55" t="s">
        <v>273</v>
      </c>
      <c r="K55" t="s">
        <v>274</v>
      </c>
      <c r="L55">
        <v>51756.020000000004</v>
      </c>
      <c r="M55">
        <v>5175.63</v>
      </c>
      <c r="N55">
        <v>5175.63</v>
      </c>
      <c r="O55">
        <v>5175.63</v>
      </c>
      <c r="P55">
        <v>5175.63</v>
      </c>
      <c r="Q55">
        <v>5175.62</v>
      </c>
      <c r="R55">
        <v>5175.63</v>
      </c>
      <c r="S55">
        <v>5175.63</v>
      </c>
      <c r="T55">
        <v>5175.62</v>
      </c>
      <c r="Y55">
        <v>10351</v>
      </c>
    </row>
    <row r="56" spans="1:25" x14ac:dyDescent="0.25">
      <c r="A56" t="s">
        <v>358</v>
      </c>
      <c r="B56" t="s">
        <v>266</v>
      </c>
      <c r="C56" t="s">
        <v>267</v>
      </c>
      <c r="D56" t="s">
        <v>303</v>
      </c>
      <c r="E56" t="s">
        <v>6</v>
      </c>
      <c r="F56" t="s">
        <v>269</v>
      </c>
      <c r="G56" t="s">
        <v>270</v>
      </c>
      <c r="H56" t="s">
        <v>271</v>
      </c>
      <c r="I56" t="s">
        <v>272</v>
      </c>
      <c r="J56" t="s">
        <v>273</v>
      </c>
      <c r="K56" t="s">
        <v>274</v>
      </c>
      <c r="L56">
        <v>53459.519999999997</v>
      </c>
      <c r="M56">
        <v>4109.3999999999996</v>
      </c>
      <c r="N56">
        <v>4109.3999999999996</v>
      </c>
      <c r="O56">
        <v>4109.3999999999996</v>
      </c>
      <c r="P56">
        <v>4109.3999999999996</v>
      </c>
      <c r="Q56">
        <v>4109.3900000000003</v>
      </c>
      <c r="R56">
        <v>4698.9799999999996</v>
      </c>
      <c r="S56">
        <v>4404.1899999999996</v>
      </c>
      <c r="T56">
        <v>4404.1899999999996</v>
      </c>
      <c r="U56">
        <v>5020.34</v>
      </c>
      <c r="V56">
        <v>4744.8599999999997</v>
      </c>
      <c r="W56">
        <v>4744.84</v>
      </c>
      <c r="X56">
        <v>4895.13</v>
      </c>
      <c r="Y56">
        <v>0</v>
      </c>
    </row>
    <row r="57" spans="1:25" x14ac:dyDescent="0.25">
      <c r="A57" t="s">
        <v>359</v>
      </c>
      <c r="B57" t="s">
        <v>266</v>
      </c>
      <c r="C57" t="s">
        <v>267</v>
      </c>
      <c r="D57" t="s">
        <v>301</v>
      </c>
      <c r="E57" t="s">
        <v>4</v>
      </c>
      <c r="F57" t="s">
        <v>269</v>
      </c>
      <c r="G57" t="s">
        <v>270</v>
      </c>
      <c r="H57" t="s">
        <v>271</v>
      </c>
      <c r="I57" t="s">
        <v>272</v>
      </c>
      <c r="J57" t="s">
        <v>273</v>
      </c>
      <c r="K57" t="s">
        <v>274</v>
      </c>
      <c r="L57">
        <v>54603.009999999995</v>
      </c>
      <c r="N57">
        <v>8878.14</v>
      </c>
      <c r="O57">
        <v>4439.07</v>
      </c>
      <c r="P57">
        <v>4434.0600000000004</v>
      </c>
      <c r="Q57">
        <v>4434.05</v>
      </c>
      <c r="R57">
        <v>4434.0600000000004</v>
      </c>
      <c r="S57">
        <v>4434.0600000000004</v>
      </c>
      <c r="T57">
        <v>4434.0600000000004</v>
      </c>
      <c r="U57">
        <v>4856.9399999999996</v>
      </c>
      <c r="V57">
        <v>4581.45</v>
      </c>
      <c r="W57">
        <v>4754.45</v>
      </c>
      <c r="X57">
        <v>4922.67</v>
      </c>
      <c r="Y57">
        <v>0</v>
      </c>
    </row>
    <row r="58" spans="1:25" x14ac:dyDescent="0.25">
      <c r="A58" t="s">
        <v>360</v>
      </c>
      <c r="B58" t="s">
        <v>266</v>
      </c>
      <c r="C58" t="s">
        <v>267</v>
      </c>
      <c r="D58" t="s">
        <v>276</v>
      </c>
      <c r="E58" t="s">
        <v>11</v>
      </c>
      <c r="F58" t="s">
        <v>269</v>
      </c>
      <c r="G58" t="s">
        <v>270</v>
      </c>
      <c r="H58" t="s">
        <v>271</v>
      </c>
      <c r="I58" t="s">
        <v>272</v>
      </c>
      <c r="J58" t="s">
        <v>273</v>
      </c>
      <c r="K58" t="s">
        <v>274</v>
      </c>
      <c r="L58">
        <v>56882.91</v>
      </c>
      <c r="Q58">
        <v>20255.53</v>
      </c>
      <c r="R58">
        <v>5063.8900000000003</v>
      </c>
      <c r="S58">
        <v>5063.8900000000003</v>
      </c>
      <c r="T58">
        <v>5063.8900000000003</v>
      </c>
      <c r="U58">
        <v>5575.14</v>
      </c>
      <c r="V58">
        <v>5230.7700000000004</v>
      </c>
      <c r="W58">
        <v>5230.76</v>
      </c>
      <c r="X58">
        <v>5399.04</v>
      </c>
      <c r="Y58">
        <v>0</v>
      </c>
    </row>
    <row r="59" spans="1:25" x14ac:dyDescent="0.25">
      <c r="A59" t="s">
        <v>361</v>
      </c>
      <c r="B59" t="s">
        <v>266</v>
      </c>
      <c r="C59" t="s">
        <v>267</v>
      </c>
      <c r="D59" t="s">
        <v>296</v>
      </c>
      <c r="E59" t="s">
        <v>8</v>
      </c>
      <c r="F59" t="s">
        <v>269</v>
      </c>
      <c r="G59" t="s">
        <v>270</v>
      </c>
      <c r="H59" t="s">
        <v>271</v>
      </c>
      <c r="I59" t="s">
        <v>272</v>
      </c>
      <c r="J59" t="s">
        <v>273</v>
      </c>
      <c r="K59" t="s">
        <v>274</v>
      </c>
      <c r="L59">
        <v>58643.85</v>
      </c>
      <c r="M59">
        <v>4793.0600000000004</v>
      </c>
      <c r="N59">
        <v>4793.0600000000004</v>
      </c>
      <c r="O59">
        <v>4793.0600000000004</v>
      </c>
      <c r="P59">
        <v>4793.0600000000004</v>
      </c>
      <c r="Q59">
        <v>4793.03</v>
      </c>
      <c r="R59">
        <v>4793.0600000000004</v>
      </c>
      <c r="S59">
        <v>4793.0600000000004</v>
      </c>
      <c r="T59">
        <v>4793.0600000000004</v>
      </c>
      <c r="U59">
        <v>5260.37</v>
      </c>
      <c r="V59">
        <v>4950.46</v>
      </c>
      <c r="W59">
        <v>4950.4399999999996</v>
      </c>
      <c r="X59">
        <v>5138.13</v>
      </c>
      <c r="Y59">
        <v>0</v>
      </c>
    </row>
    <row r="60" spans="1:25" x14ac:dyDescent="0.25">
      <c r="A60" t="s">
        <v>362</v>
      </c>
      <c r="B60" t="s">
        <v>266</v>
      </c>
      <c r="C60" t="s">
        <v>267</v>
      </c>
      <c r="D60" t="s">
        <v>285</v>
      </c>
      <c r="E60" t="s">
        <v>4</v>
      </c>
      <c r="F60" t="s">
        <v>269</v>
      </c>
      <c r="G60" t="s">
        <v>270</v>
      </c>
      <c r="H60" t="s">
        <v>271</v>
      </c>
      <c r="I60" t="s">
        <v>272</v>
      </c>
      <c r="J60" t="s">
        <v>273</v>
      </c>
      <c r="K60" t="s">
        <v>274</v>
      </c>
      <c r="L60">
        <v>58748.000000000007</v>
      </c>
      <c r="M60">
        <v>4733.17</v>
      </c>
      <c r="N60">
        <v>4733.17</v>
      </c>
      <c r="O60">
        <v>4733.17</v>
      </c>
      <c r="P60">
        <v>4809.1400000000003</v>
      </c>
      <c r="Q60">
        <v>4809.12</v>
      </c>
      <c r="R60">
        <v>4809.1400000000003</v>
      </c>
      <c r="S60">
        <v>4809.1400000000003</v>
      </c>
      <c r="T60">
        <v>4809.1400000000003</v>
      </c>
      <c r="U60">
        <v>5243.75</v>
      </c>
      <c r="V60">
        <v>4968.26</v>
      </c>
      <c r="W60">
        <v>4968.25</v>
      </c>
      <c r="X60">
        <v>5322.55</v>
      </c>
      <c r="Y60">
        <v>0</v>
      </c>
    </row>
    <row r="61" spans="1:25" x14ac:dyDescent="0.25">
      <c r="A61" t="s">
        <v>363</v>
      </c>
      <c r="B61" t="s">
        <v>266</v>
      </c>
      <c r="C61" t="s">
        <v>267</v>
      </c>
      <c r="D61" t="s">
        <v>287</v>
      </c>
      <c r="E61" t="s">
        <v>9</v>
      </c>
      <c r="F61" t="s">
        <v>269</v>
      </c>
      <c r="G61" t="s">
        <v>270</v>
      </c>
      <c r="H61" t="s">
        <v>271</v>
      </c>
      <c r="I61" t="s">
        <v>272</v>
      </c>
      <c r="J61" t="s">
        <v>273</v>
      </c>
      <c r="K61" t="s">
        <v>274</v>
      </c>
      <c r="L61">
        <v>59045.78</v>
      </c>
      <c r="M61">
        <v>6311.91</v>
      </c>
      <c r="N61">
        <v>6311.91</v>
      </c>
      <c r="O61">
        <v>6311.91</v>
      </c>
      <c r="P61">
        <v>6311.91</v>
      </c>
      <c r="Q61">
        <v>6311.89</v>
      </c>
      <c r="R61">
        <v>6508.17</v>
      </c>
      <c r="V61">
        <v>13471.22</v>
      </c>
      <c r="W61">
        <v>3916.31</v>
      </c>
      <c r="X61">
        <v>3590.55</v>
      </c>
      <c r="Y61">
        <v>0</v>
      </c>
    </row>
    <row r="62" spans="1:25" x14ac:dyDescent="0.25">
      <c r="A62" t="s">
        <v>364</v>
      </c>
      <c r="B62" t="s">
        <v>266</v>
      </c>
      <c r="C62" t="s">
        <v>267</v>
      </c>
      <c r="D62" t="s">
        <v>268</v>
      </c>
      <c r="E62" t="s">
        <v>3</v>
      </c>
      <c r="F62" t="s">
        <v>269</v>
      </c>
      <c r="G62" t="s">
        <v>270</v>
      </c>
      <c r="H62" t="s">
        <v>271</v>
      </c>
      <c r="I62" t="s">
        <v>272</v>
      </c>
      <c r="J62" t="s">
        <v>273</v>
      </c>
      <c r="K62" t="s">
        <v>274</v>
      </c>
      <c r="L62">
        <v>59914.700000000004</v>
      </c>
      <c r="M62">
        <v>4825.83</v>
      </c>
      <c r="N62">
        <v>4825.83</v>
      </c>
      <c r="O62">
        <v>4825.83</v>
      </c>
      <c r="P62">
        <v>4825.83</v>
      </c>
      <c r="Q62">
        <v>4825.8</v>
      </c>
      <c r="R62">
        <v>4825.83</v>
      </c>
      <c r="S62">
        <v>4825.83</v>
      </c>
      <c r="T62">
        <v>4825.83</v>
      </c>
      <c r="U62">
        <v>5538.67</v>
      </c>
      <c r="V62">
        <v>5194.3</v>
      </c>
      <c r="W62">
        <v>5194.29</v>
      </c>
      <c r="X62">
        <v>5380.83</v>
      </c>
      <c r="Y62">
        <v>0</v>
      </c>
    </row>
    <row r="63" spans="1:25" x14ac:dyDescent="0.25">
      <c r="A63" t="s">
        <v>365</v>
      </c>
      <c r="B63" t="s">
        <v>266</v>
      </c>
      <c r="C63" t="s">
        <v>267</v>
      </c>
      <c r="D63" t="s">
        <v>302</v>
      </c>
      <c r="E63" t="s">
        <v>3</v>
      </c>
      <c r="F63" t="s">
        <v>269</v>
      </c>
      <c r="G63" t="s">
        <v>270</v>
      </c>
      <c r="H63" t="s">
        <v>271</v>
      </c>
      <c r="I63" t="s">
        <v>272</v>
      </c>
      <c r="J63" t="s">
        <v>273</v>
      </c>
      <c r="K63" t="s">
        <v>274</v>
      </c>
      <c r="L63">
        <v>61955.310000000005</v>
      </c>
      <c r="M63">
        <v>4890.9399999999996</v>
      </c>
      <c r="N63">
        <v>5092.51</v>
      </c>
      <c r="O63">
        <v>5092.51</v>
      </c>
      <c r="P63">
        <v>5092.51</v>
      </c>
      <c r="Q63">
        <v>5072.24</v>
      </c>
      <c r="R63">
        <v>5072.26</v>
      </c>
      <c r="S63">
        <v>5072.26</v>
      </c>
      <c r="T63">
        <v>5072.26</v>
      </c>
      <c r="U63">
        <v>5583.51</v>
      </c>
      <c r="V63">
        <v>5239.1400000000003</v>
      </c>
      <c r="W63">
        <v>5239.1099999999997</v>
      </c>
      <c r="X63">
        <v>5436.06</v>
      </c>
      <c r="Y63">
        <v>0</v>
      </c>
    </row>
    <row r="64" spans="1:25" x14ac:dyDescent="0.25">
      <c r="A64" t="s">
        <v>366</v>
      </c>
      <c r="B64" t="s">
        <v>266</v>
      </c>
      <c r="C64" t="s">
        <v>267</v>
      </c>
      <c r="D64" t="s">
        <v>284</v>
      </c>
      <c r="E64" t="s">
        <v>6</v>
      </c>
      <c r="F64" t="s">
        <v>269</v>
      </c>
      <c r="G64" t="s">
        <v>270</v>
      </c>
      <c r="H64" t="s">
        <v>271</v>
      </c>
      <c r="I64" t="s">
        <v>272</v>
      </c>
      <c r="J64" t="s">
        <v>273</v>
      </c>
      <c r="K64" t="s">
        <v>274</v>
      </c>
      <c r="L64">
        <v>62128.74</v>
      </c>
      <c r="M64">
        <v>5006.22</v>
      </c>
      <c r="N64">
        <v>5006.22</v>
      </c>
      <c r="O64">
        <v>5006.22</v>
      </c>
      <c r="P64">
        <v>5006.22</v>
      </c>
      <c r="Q64">
        <v>5006.21</v>
      </c>
      <c r="R64">
        <v>5006.22</v>
      </c>
      <c r="S64">
        <v>5006.22</v>
      </c>
      <c r="T64">
        <v>5006.22</v>
      </c>
      <c r="U64">
        <v>5741.75</v>
      </c>
      <c r="V64">
        <v>5397.38</v>
      </c>
      <c r="W64">
        <v>5338.94</v>
      </c>
      <c r="X64">
        <v>5600.92</v>
      </c>
      <c r="Y64">
        <v>0</v>
      </c>
    </row>
    <row r="65" spans="1:25" x14ac:dyDescent="0.25">
      <c r="A65" t="s">
        <v>367</v>
      </c>
      <c r="B65" t="s">
        <v>266</v>
      </c>
      <c r="C65" t="s">
        <v>267</v>
      </c>
      <c r="D65" t="s">
        <v>280</v>
      </c>
      <c r="E65" t="s">
        <v>12</v>
      </c>
      <c r="F65" t="s">
        <v>269</v>
      </c>
      <c r="G65" t="s">
        <v>270</v>
      </c>
      <c r="H65" t="s">
        <v>271</v>
      </c>
      <c r="I65" t="s">
        <v>272</v>
      </c>
      <c r="J65" t="s">
        <v>273</v>
      </c>
      <c r="K65" t="s">
        <v>274</v>
      </c>
      <c r="L65">
        <v>62642.080000000002</v>
      </c>
      <c r="M65">
        <v>2561.94</v>
      </c>
      <c r="N65">
        <v>2561.94</v>
      </c>
      <c r="O65">
        <v>2561.94</v>
      </c>
      <c r="P65">
        <v>2561.94</v>
      </c>
      <c r="Q65">
        <v>2561.9299999999998</v>
      </c>
      <c r="R65">
        <v>2561.94</v>
      </c>
      <c r="S65">
        <v>2561.94</v>
      </c>
      <c r="T65">
        <v>2561.94</v>
      </c>
      <c r="U65">
        <v>2811.99</v>
      </c>
      <c r="V65">
        <v>2646.47</v>
      </c>
      <c r="W65">
        <v>2646.46</v>
      </c>
      <c r="X65">
        <v>2720.61</v>
      </c>
      <c r="Y65">
        <v>31321.040000000001</v>
      </c>
    </row>
    <row r="66" spans="1:25" x14ac:dyDescent="0.25">
      <c r="A66" t="s">
        <v>368</v>
      </c>
      <c r="D66" t="s">
        <v>288</v>
      </c>
      <c r="E66" t="s">
        <v>7</v>
      </c>
      <c r="L66">
        <v>62947.21</v>
      </c>
      <c r="Y66">
        <v>62947.21</v>
      </c>
    </row>
    <row r="67" spans="1:25" x14ac:dyDescent="0.25">
      <c r="A67" t="s">
        <v>369</v>
      </c>
      <c r="B67" t="s">
        <v>266</v>
      </c>
      <c r="C67" t="s">
        <v>267</v>
      </c>
      <c r="D67" t="s">
        <v>304</v>
      </c>
      <c r="E67" t="s">
        <v>7</v>
      </c>
      <c r="F67" t="s">
        <v>269</v>
      </c>
      <c r="G67" t="s">
        <v>270</v>
      </c>
      <c r="H67" t="s">
        <v>271</v>
      </c>
      <c r="I67" t="s">
        <v>272</v>
      </c>
      <c r="J67" t="s">
        <v>273</v>
      </c>
      <c r="K67" t="s">
        <v>274</v>
      </c>
      <c r="L67">
        <v>62947.210000000006</v>
      </c>
      <c r="Q67">
        <v>25511.26</v>
      </c>
      <c r="R67">
        <v>5209.34</v>
      </c>
      <c r="S67">
        <v>5182.5200000000004</v>
      </c>
      <c r="T67">
        <v>5182.5200000000004</v>
      </c>
      <c r="U67">
        <v>5593.66</v>
      </c>
      <c r="V67">
        <v>5352.62</v>
      </c>
      <c r="W67">
        <v>5352.61</v>
      </c>
      <c r="X67">
        <v>5562.68</v>
      </c>
      <c r="Y67">
        <v>0</v>
      </c>
    </row>
    <row r="68" spans="1:25" x14ac:dyDescent="0.25">
      <c r="A68" t="s">
        <v>370</v>
      </c>
      <c r="B68" t="s">
        <v>266</v>
      </c>
      <c r="C68" t="s">
        <v>267</v>
      </c>
      <c r="D68" t="s">
        <v>294</v>
      </c>
      <c r="E68" t="s">
        <v>7</v>
      </c>
      <c r="F68" t="s">
        <v>269</v>
      </c>
      <c r="G68" t="s">
        <v>270</v>
      </c>
      <c r="H68" t="s">
        <v>271</v>
      </c>
      <c r="I68" t="s">
        <v>272</v>
      </c>
      <c r="J68" t="s">
        <v>273</v>
      </c>
      <c r="K68" t="s">
        <v>274</v>
      </c>
      <c r="L68">
        <v>63195.6</v>
      </c>
      <c r="Q68">
        <v>25415.02</v>
      </c>
      <c r="R68">
        <v>5083.01</v>
      </c>
      <c r="S68">
        <v>5143.17</v>
      </c>
      <c r="T68">
        <v>5052.93</v>
      </c>
      <c r="U68">
        <v>5818.53</v>
      </c>
      <c r="V68">
        <v>5534.32</v>
      </c>
      <c r="W68">
        <v>5474.15</v>
      </c>
      <c r="X68">
        <v>5674.47</v>
      </c>
      <c r="Y68">
        <v>0</v>
      </c>
    </row>
    <row r="69" spans="1:25" x14ac:dyDescent="0.25">
      <c r="A69" t="s">
        <v>371</v>
      </c>
      <c r="B69" t="s">
        <v>266</v>
      </c>
      <c r="C69" t="s">
        <v>279</v>
      </c>
      <c r="D69" t="s">
        <v>276</v>
      </c>
      <c r="E69" t="s">
        <v>11</v>
      </c>
      <c r="F69" t="s">
        <v>269</v>
      </c>
      <c r="G69" t="s">
        <v>270</v>
      </c>
      <c r="H69" t="s">
        <v>271</v>
      </c>
      <c r="I69" t="s">
        <v>272</v>
      </c>
      <c r="J69" t="s">
        <v>273</v>
      </c>
      <c r="K69" t="s">
        <v>274</v>
      </c>
      <c r="L69">
        <v>64573.93</v>
      </c>
      <c r="P69">
        <v>20230.28</v>
      </c>
      <c r="Q69">
        <v>5723.38</v>
      </c>
      <c r="R69">
        <v>5335.46</v>
      </c>
      <c r="S69">
        <v>5335.46</v>
      </c>
      <c r="T69">
        <v>5335.46</v>
      </c>
      <c r="U69">
        <v>5853.02</v>
      </c>
      <c r="V69">
        <v>5508.65</v>
      </c>
      <c r="W69">
        <v>5508.62</v>
      </c>
      <c r="X69">
        <v>5743.6</v>
      </c>
      <c r="Y69">
        <v>0</v>
      </c>
    </row>
    <row r="70" spans="1:25" x14ac:dyDescent="0.25">
      <c r="A70" t="s">
        <v>372</v>
      </c>
      <c r="B70" t="s">
        <v>266</v>
      </c>
      <c r="C70" t="s">
        <v>267</v>
      </c>
      <c r="D70" t="s">
        <v>281</v>
      </c>
      <c r="E70" t="s">
        <v>5</v>
      </c>
      <c r="F70" t="s">
        <v>269</v>
      </c>
      <c r="G70" t="s">
        <v>270</v>
      </c>
      <c r="H70" t="s">
        <v>271</v>
      </c>
      <c r="I70" t="s">
        <v>272</v>
      </c>
      <c r="J70" t="s">
        <v>273</v>
      </c>
      <c r="K70" t="s">
        <v>274</v>
      </c>
      <c r="L70">
        <v>65390.94</v>
      </c>
      <c r="P70">
        <v>4428.3</v>
      </c>
      <c r="Q70">
        <v>7380.49</v>
      </c>
      <c r="R70">
        <v>1476.1</v>
      </c>
      <c r="S70">
        <v>1490.37</v>
      </c>
      <c r="T70">
        <v>1550.85</v>
      </c>
      <c r="U70">
        <v>1704.22</v>
      </c>
      <c r="V70">
        <v>1600.91</v>
      </c>
      <c r="W70">
        <v>1600.43</v>
      </c>
      <c r="X70">
        <v>1655.16</v>
      </c>
      <c r="Y70">
        <v>42504.11</v>
      </c>
    </row>
    <row r="71" spans="1:25" x14ac:dyDescent="0.25">
      <c r="A71" t="s">
        <v>373</v>
      </c>
      <c r="B71" t="s">
        <v>266</v>
      </c>
      <c r="C71" t="s">
        <v>267</v>
      </c>
      <c r="D71" t="s">
        <v>286</v>
      </c>
      <c r="E71" t="s">
        <v>8</v>
      </c>
      <c r="F71" t="s">
        <v>269</v>
      </c>
      <c r="G71" t="s">
        <v>270</v>
      </c>
      <c r="H71" t="s">
        <v>271</v>
      </c>
      <c r="I71" t="s">
        <v>272</v>
      </c>
      <c r="J71" t="s">
        <v>273</v>
      </c>
      <c r="K71" t="s">
        <v>274</v>
      </c>
      <c r="L71">
        <v>65391.64</v>
      </c>
      <c r="V71">
        <v>5378.38</v>
      </c>
      <c r="W71">
        <v>5378.37</v>
      </c>
      <c r="X71">
        <v>5591.16</v>
      </c>
      <c r="Y71">
        <v>49043.73</v>
      </c>
    </row>
    <row r="72" spans="1:25" x14ac:dyDescent="0.25">
      <c r="A72" t="s">
        <v>374</v>
      </c>
      <c r="B72" t="s">
        <v>266</v>
      </c>
      <c r="C72" t="s">
        <v>267</v>
      </c>
      <c r="D72" t="s">
        <v>276</v>
      </c>
      <c r="E72" t="s">
        <v>11</v>
      </c>
      <c r="F72" t="s">
        <v>269</v>
      </c>
      <c r="G72" t="s">
        <v>270</v>
      </c>
      <c r="H72" t="s">
        <v>271</v>
      </c>
      <c r="I72" t="s">
        <v>272</v>
      </c>
      <c r="J72" t="s">
        <v>273</v>
      </c>
      <c r="K72" t="s">
        <v>274</v>
      </c>
      <c r="L72">
        <v>66287.56</v>
      </c>
      <c r="N72">
        <v>11878.35</v>
      </c>
      <c r="O72">
        <v>5230.6000000000004</v>
      </c>
      <c r="P72">
        <v>5230.6000000000004</v>
      </c>
      <c r="Q72">
        <v>5230.57</v>
      </c>
      <c r="R72">
        <v>5230.6000000000004</v>
      </c>
      <c r="S72">
        <v>5230.6000000000004</v>
      </c>
      <c r="T72">
        <v>5230.6000000000004</v>
      </c>
      <c r="X72">
        <v>23025.64</v>
      </c>
      <c r="Y72">
        <v>0</v>
      </c>
    </row>
    <row r="73" spans="1:25" x14ac:dyDescent="0.25">
      <c r="A73" t="s">
        <v>375</v>
      </c>
      <c r="B73" t="s">
        <v>266</v>
      </c>
      <c r="C73" t="s">
        <v>279</v>
      </c>
      <c r="D73" t="s">
        <v>280</v>
      </c>
      <c r="E73" t="s">
        <v>12</v>
      </c>
      <c r="F73" t="s">
        <v>269</v>
      </c>
      <c r="G73" t="s">
        <v>270</v>
      </c>
      <c r="H73" t="s">
        <v>271</v>
      </c>
      <c r="I73" t="s">
        <v>272</v>
      </c>
      <c r="J73" t="s">
        <v>273</v>
      </c>
      <c r="K73" t="s">
        <v>274</v>
      </c>
      <c r="L73">
        <v>69094.700000000012</v>
      </c>
      <c r="M73">
        <v>2688</v>
      </c>
      <c r="N73">
        <v>2688</v>
      </c>
      <c r="O73">
        <v>2688</v>
      </c>
      <c r="P73">
        <v>2696.56</v>
      </c>
      <c r="Q73">
        <v>2696.55</v>
      </c>
      <c r="R73">
        <v>2696.56</v>
      </c>
      <c r="S73">
        <v>2696.56</v>
      </c>
      <c r="T73">
        <v>2696.56</v>
      </c>
      <c r="U73">
        <v>3055.67</v>
      </c>
      <c r="V73">
        <v>2890.15</v>
      </c>
      <c r="W73">
        <v>2890.14</v>
      </c>
      <c r="X73">
        <v>3812.72</v>
      </c>
      <c r="Y73">
        <v>34899.230000000003</v>
      </c>
    </row>
    <row r="74" spans="1:25" x14ac:dyDescent="0.25">
      <c r="A74" t="s">
        <v>376</v>
      </c>
      <c r="B74" t="s">
        <v>266</v>
      </c>
      <c r="C74" t="s">
        <v>267</v>
      </c>
      <c r="D74" t="s">
        <v>282</v>
      </c>
      <c r="E74" t="s">
        <v>10</v>
      </c>
      <c r="F74" t="s">
        <v>269</v>
      </c>
      <c r="G74" t="s">
        <v>270</v>
      </c>
      <c r="H74" t="s">
        <v>271</v>
      </c>
      <c r="I74" t="s">
        <v>272</v>
      </c>
      <c r="J74" t="s">
        <v>273</v>
      </c>
      <c r="K74" t="s">
        <v>274</v>
      </c>
      <c r="L74">
        <v>69222.41</v>
      </c>
      <c r="M74">
        <v>1483.21</v>
      </c>
      <c r="N74">
        <v>1483.21</v>
      </c>
      <c r="O74">
        <v>1440.22</v>
      </c>
      <c r="P74">
        <v>11262.96</v>
      </c>
      <c r="Q74">
        <v>3859.78</v>
      </c>
      <c r="R74">
        <v>3859.79</v>
      </c>
      <c r="S74">
        <v>15247.43</v>
      </c>
      <c r="T74">
        <v>5674.5</v>
      </c>
      <c r="U74">
        <v>6645.76</v>
      </c>
      <c r="V74">
        <v>6015.19</v>
      </c>
      <c r="W74">
        <v>6015.17</v>
      </c>
      <c r="X74">
        <v>6235.19</v>
      </c>
      <c r="Y74">
        <v>0</v>
      </c>
    </row>
    <row r="75" spans="1:25" x14ac:dyDescent="0.25">
      <c r="A75" t="s">
        <v>377</v>
      </c>
      <c r="B75" t="s">
        <v>266</v>
      </c>
      <c r="C75" t="s">
        <v>267</v>
      </c>
      <c r="D75" t="s">
        <v>282</v>
      </c>
      <c r="E75" t="s">
        <v>10</v>
      </c>
      <c r="F75" t="s">
        <v>269</v>
      </c>
      <c r="G75" t="s">
        <v>270</v>
      </c>
      <c r="H75" t="s">
        <v>271</v>
      </c>
      <c r="I75" t="s">
        <v>272</v>
      </c>
      <c r="J75" t="s">
        <v>273</v>
      </c>
      <c r="K75" t="s">
        <v>274</v>
      </c>
      <c r="L75">
        <v>69421.86</v>
      </c>
      <c r="M75">
        <v>5572.94</v>
      </c>
      <c r="N75">
        <v>5572.94</v>
      </c>
      <c r="O75">
        <v>5572.94</v>
      </c>
      <c r="P75">
        <v>5572.94</v>
      </c>
      <c r="Q75">
        <v>5572.91</v>
      </c>
      <c r="R75">
        <v>5572.94</v>
      </c>
      <c r="S75">
        <v>5572.94</v>
      </c>
      <c r="T75">
        <v>5782.54</v>
      </c>
      <c r="U75">
        <v>6317.8</v>
      </c>
      <c r="V75">
        <v>6071.91</v>
      </c>
      <c r="W75">
        <v>6006.24</v>
      </c>
      <c r="X75">
        <v>6232.82</v>
      </c>
      <c r="Y75">
        <v>0</v>
      </c>
    </row>
    <row r="76" spans="1:25" x14ac:dyDescent="0.25">
      <c r="A76" t="s">
        <v>378</v>
      </c>
      <c r="B76" t="s">
        <v>266</v>
      </c>
      <c r="C76" t="s">
        <v>267</v>
      </c>
      <c r="D76" t="s">
        <v>284</v>
      </c>
      <c r="E76" t="s">
        <v>6</v>
      </c>
      <c r="F76" t="s">
        <v>269</v>
      </c>
      <c r="G76" t="s">
        <v>270</v>
      </c>
      <c r="H76" t="s">
        <v>271</v>
      </c>
      <c r="I76" t="s">
        <v>272</v>
      </c>
      <c r="J76" t="s">
        <v>273</v>
      </c>
      <c r="K76" t="s">
        <v>274</v>
      </c>
      <c r="L76">
        <v>70032.5</v>
      </c>
      <c r="M76">
        <v>4524.5200000000004</v>
      </c>
      <c r="N76">
        <v>4524.5200000000004</v>
      </c>
      <c r="O76">
        <v>4524.5200000000004</v>
      </c>
      <c r="P76">
        <v>4524.5200000000004</v>
      </c>
      <c r="Q76">
        <v>4524.5</v>
      </c>
      <c r="R76">
        <v>4524.5200000000004</v>
      </c>
      <c r="S76">
        <v>4524.5200000000004</v>
      </c>
      <c r="T76">
        <v>4524.5200000000004</v>
      </c>
      <c r="U76">
        <v>5120.41</v>
      </c>
      <c r="V76">
        <v>4844.91</v>
      </c>
      <c r="W76">
        <v>4844.8999999999996</v>
      </c>
      <c r="X76">
        <v>5019.6400000000003</v>
      </c>
      <c r="Y76">
        <v>14006.5</v>
      </c>
    </row>
    <row r="77" spans="1:25" x14ac:dyDescent="0.25">
      <c r="A77" t="s">
        <v>379</v>
      </c>
      <c r="D77" t="s">
        <v>285</v>
      </c>
      <c r="E77" t="s">
        <v>4</v>
      </c>
      <c r="L77">
        <v>71010.48</v>
      </c>
      <c r="Y77">
        <v>71010.48</v>
      </c>
    </row>
    <row r="78" spans="1:25" x14ac:dyDescent="0.25">
      <c r="A78" t="s">
        <v>380</v>
      </c>
      <c r="B78" t="s">
        <v>266</v>
      </c>
      <c r="C78" t="s">
        <v>267</v>
      </c>
      <c r="D78" t="s">
        <v>282</v>
      </c>
      <c r="E78" t="s">
        <v>10</v>
      </c>
      <c r="F78" t="s">
        <v>269</v>
      </c>
      <c r="G78" t="s">
        <v>270</v>
      </c>
      <c r="H78" t="s">
        <v>271</v>
      </c>
      <c r="I78" t="s">
        <v>272</v>
      </c>
      <c r="J78" t="s">
        <v>273</v>
      </c>
      <c r="K78" t="s">
        <v>274</v>
      </c>
      <c r="L78">
        <v>71010.48000000001</v>
      </c>
      <c r="M78">
        <v>5611.62</v>
      </c>
      <c r="N78">
        <v>5611.62</v>
      </c>
      <c r="O78">
        <v>5611.62</v>
      </c>
      <c r="P78">
        <v>5611.62</v>
      </c>
      <c r="Q78">
        <v>5611.6</v>
      </c>
      <c r="R78">
        <v>5611.62</v>
      </c>
      <c r="S78">
        <v>5611.62</v>
      </c>
      <c r="T78">
        <v>5853.27</v>
      </c>
      <c r="U78">
        <v>6381.87</v>
      </c>
      <c r="V78">
        <v>7198.79</v>
      </c>
      <c r="W78">
        <v>6036.41</v>
      </c>
      <c r="X78">
        <v>6258.82</v>
      </c>
      <c r="Y78">
        <v>0</v>
      </c>
    </row>
    <row r="79" spans="1:25" x14ac:dyDescent="0.25">
      <c r="A79" t="s">
        <v>381</v>
      </c>
      <c r="B79" t="s">
        <v>266</v>
      </c>
      <c r="C79" t="s">
        <v>267</v>
      </c>
      <c r="D79" t="s">
        <v>281</v>
      </c>
      <c r="E79" t="s">
        <v>5</v>
      </c>
      <c r="F79" t="s">
        <v>269</v>
      </c>
      <c r="G79" t="s">
        <v>270</v>
      </c>
      <c r="H79" t="s">
        <v>271</v>
      </c>
      <c r="I79" t="s">
        <v>272</v>
      </c>
      <c r="J79" t="s">
        <v>273</v>
      </c>
      <c r="K79" t="s">
        <v>274</v>
      </c>
      <c r="L79">
        <v>72113.87</v>
      </c>
      <c r="M79">
        <v>5867.92</v>
      </c>
      <c r="N79">
        <v>5769.8</v>
      </c>
      <c r="O79">
        <v>5804.54</v>
      </c>
      <c r="P79">
        <v>5804.54</v>
      </c>
      <c r="Q79">
        <v>5804.52</v>
      </c>
      <c r="R79">
        <v>5804.54</v>
      </c>
      <c r="S79">
        <v>5804.54</v>
      </c>
      <c r="T79">
        <v>6016.83</v>
      </c>
      <c r="U79">
        <v>6560.11</v>
      </c>
      <c r="V79">
        <v>6215.74</v>
      </c>
      <c r="W79">
        <v>6215.72</v>
      </c>
      <c r="X79">
        <v>6445.07</v>
      </c>
      <c r="Y79">
        <v>0</v>
      </c>
    </row>
    <row r="80" spans="1:25" x14ac:dyDescent="0.25">
      <c r="A80" t="s">
        <v>382</v>
      </c>
      <c r="B80" t="s">
        <v>266</v>
      </c>
      <c r="C80" t="s">
        <v>267</v>
      </c>
      <c r="D80" t="s">
        <v>285</v>
      </c>
      <c r="E80" t="s">
        <v>4</v>
      </c>
      <c r="F80" t="s">
        <v>269</v>
      </c>
      <c r="G80" t="s">
        <v>270</v>
      </c>
      <c r="H80" t="s">
        <v>271</v>
      </c>
      <c r="I80" t="s">
        <v>272</v>
      </c>
      <c r="J80" t="s">
        <v>273</v>
      </c>
      <c r="K80" t="s">
        <v>274</v>
      </c>
      <c r="L80">
        <v>77983</v>
      </c>
      <c r="X80">
        <v>77983</v>
      </c>
      <c r="Y80">
        <v>0</v>
      </c>
    </row>
    <row r="81" spans="1:25" x14ac:dyDescent="0.25">
      <c r="A81" t="s">
        <v>383</v>
      </c>
      <c r="B81" t="s">
        <v>266</v>
      </c>
      <c r="C81" t="s">
        <v>267</v>
      </c>
      <c r="D81" t="s">
        <v>297</v>
      </c>
      <c r="E81" t="s">
        <v>7</v>
      </c>
      <c r="F81" t="s">
        <v>269</v>
      </c>
      <c r="G81" t="s">
        <v>270</v>
      </c>
      <c r="H81" t="s">
        <v>271</v>
      </c>
      <c r="I81" t="s">
        <v>272</v>
      </c>
      <c r="J81" t="s">
        <v>273</v>
      </c>
      <c r="K81" t="s">
        <v>274</v>
      </c>
      <c r="L81">
        <v>79503.929999999993</v>
      </c>
      <c r="Q81">
        <v>42975.77</v>
      </c>
      <c r="R81">
        <v>4793.8500000000004</v>
      </c>
      <c r="S81">
        <v>4786.8599999999997</v>
      </c>
      <c r="T81">
        <v>4786.8599999999997</v>
      </c>
      <c r="U81">
        <v>5501.88</v>
      </c>
      <c r="V81">
        <v>6148.1</v>
      </c>
      <c r="W81">
        <v>5157.5</v>
      </c>
      <c r="X81">
        <v>5353.11</v>
      </c>
      <c r="Y81">
        <v>0</v>
      </c>
    </row>
    <row r="82" spans="1:25" x14ac:dyDescent="0.25">
      <c r="A82" t="s">
        <v>384</v>
      </c>
      <c r="B82" t="s">
        <v>266</v>
      </c>
      <c r="C82" t="s">
        <v>267</v>
      </c>
      <c r="D82" t="s">
        <v>305</v>
      </c>
      <c r="E82" t="s">
        <v>7</v>
      </c>
      <c r="F82" t="s">
        <v>269</v>
      </c>
      <c r="G82" t="s">
        <v>270</v>
      </c>
      <c r="H82" t="s">
        <v>271</v>
      </c>
      <c r="I82" t="s">
        <v>272</v>
      </c>
      <c r="J82" t="s">
        <v>273</v>
      </c>
      <c r="K82" t="s">
        <v>274</v>
      </c>
      <c r="L82">
        <v>102360.51</v>
      </c>
      <c r="Q82">
        <v>60605.37</v>
      </c>
      <c r="R82">
        <v>5640.94</v>
      </c>
      <c r="S82">
        <v>5640.94</v>
      </c>
      <c r="T82">
        <v>5833.24</v>
      </c>
      <c r="U82">
        <v>6364.33</v>
      </c>
      <c r="V82">
        <v>6033.29</v>
      </c>
      <c r="W82">
        <v>6033.26</v>
      </c>
      <c r="X82">
        <v>6209.14</v>
      </c>
      <c r="Y82">
        <v>0</v>
      </c>
    </row>
    <row r="83" spans="1:25" x14ac:dyDescent="0.25">
      <c r="A83" t="s">
        <v>385</v>
      </c>
      <c r="B83" t="s">
        <v>266</v>
      </c>
      <c r="C83" t="s">
        <v>267</v>
      </c>
      <c r="D83" t="s">
        <v>288</v>
      </c>
      <c r="E83" t="s">
        <v>7</v>
      </c>
      <c r="F83" t="s">
        <v>269</v>
      </c>
      <c r="G83" t="s">
        <v>270</v>
      </c>
      <c r="H83" t="s">
        <v>271</v>
      </c>
      <c r="I83" t="s">
        <v>272</v>
      </c>
      <c r="J83" t="s">
        <v>273</v>
      </c>
      <c r="K83" t="s">
        <v>274</v>
      </c>
      <c r="L83">
        <v>108283.28</v>
      </c>
      <c r="Q83">
        <v>62579.77</v>
      </c>
      <c r="R83">
        <v>9147.64</v>
      </c>
      <c r="S83">
        <v>6587.57</v>
      </c>
      <c r="T83">
        <v>5726.65</v>
      </c>
      <c r="U83">
        <v>6261.91</v>
      </c>
      <c r="V83">
        <v>5917.54</v>
      </c>
      <c r="W83">
        <v>5917.52</v>
      </c>
      <c r="X83">
        <v>6144.68</v>
      </c>
      <c r="Y83">
        <v>0</v>
      </c>
    </row>
    <row r="84" spans="1:25" x14ac:dyDescent="0.25">
      <c r="A84" t="s">
        <v>386</v>
      </c>
      <c r="B84" t="s">
        <v>266</v>
      </c>
      <c r="C84" t="s">
        <v>267</v>
      </c>
      <c r="D84" t="s">
        <v>305</v>
      </c>
      <c r="E84" t="s">
        <v>7</v>
      </c>
      <c r="F84" t="s">
        <v>269</v>
      </c>
      <c r="G84" t="s">
        <v>270</v>
      </c>
      <c r="H84" t="s">
        <v>271</v>
      </c>
      <c r="I84" t="s">
        <v>272</v>
      </c>
      <c r="J84" t="s">
        <v>273</v>
      </c>
      <c r="K84" t="s">
        <v>274</v>
      </c>
      <c r="L84">
        <v>110743.24</v>
      </c>
      <c r="Q84">
        <v>67240.39</v>
      </c>
      <c r="R84">
        <v>5863.65</v>
      </c>
      <c r="S84">
        <v>6055.96</v>
      </c>
      <c r="T84">
        <v>6055.96</v>
      </c>
      <c r="U84">
        <v>6587.05</v>
      </c>
      <c r="V84">
        <v>6256.01</v>
      </c>
      <c r="W84">
        <v>6255.98</v>
      </c>
      <c r="X84">
        <v>6428.24</v>
      </c>
      <c r="Y84">
        <v>0</v>
      </c>
    </row>
    <row r="85" spans="1:25" x14ac:dyDescent="0.25">
      <c r="A85" t="s">
        <v>387</v>
      </c>
      <c r="B85" t="s">
        <v>266</v>
      </c>
      <c r="C85" t="s">
        <v>267</v>
      </c>
      <c r="D85" t="s">
        <v>304</v>
      </c>
      <c r="E85" t="s">
        <v>7</v>
      </c>
      <c r="F85" t="s">
        <v>269</v>
      </c>
      <c r="G85" t="s">
        <v>270</v>
      </c>
      <c r="H85" t="s">
        <v>271</v>
      </c>
      <c r="I85" t="s">
        <v>272</v>
      </c>
      <c r="J85" t="s">
        <v>273</v>
      </c>
      <c r="K85" t="s">
        <v>274</v>
      </c>
      <c r="L85">
        <v>113392.59</v>
      </c>
      <c r="Q85">
        <v>68355.960000000006</v>
      </c>
      <c r="R85">
        <v>6061.07</v>
      </c>
      <c r="S85">
        <v>6255.75</v>
      </c>
      <c r="T85">
        <v>6263.75</v>
      </c>
      <c r="U85">
        <v>6811.03</v>
      </c>
      <c r="V85">
        <v>6466.66</v>
      </c>
      <c r="W85">
        <v>6466.65</v>
      </c>
      <c r="X85">
        <v>6711.72</v>
      </c>
      <c r="Y85">
        <v>0</v>
      </c>
    </row>
    <row r="86" spans="1:25" x14ac:dyDescent="0.25">
      <c r="A86" t="s">
        <v>388</v>
      </c>
      <c r="B86" t="s">
        <v>266</v>
      </c>
      <c r="C86" t="s">
        <v>267</v>
      </c>
      <c r="D86" t="s">
        <v>297</v>
      </c>
      <c r="E86" t="s">
        <v>7</v>
      </c>
      <c r="F86" t="s">
        <v>269</v>
      </c>
      <c r="G86" t="s">
        <v>270</v>
      </c>
      <c r="H86" t="s">
        <v>271</v>
      </c>
      <c r="I86" t="s">
        <v>272</v>
      </c>
      <c r="J86" t="s">
        <v>273</v>
      </c>
      <c r="K86" t="s">
        <v>274</v>
      </c>
      <c r="L86">
        <v>116918.55</v>
      </c>
      <c r="Q86">
        <v>70206.960000000006</v>
      </c>
      <c r="R86">
        <v>6283.48</v>
      </c>
      <c r="S86">
        <v>6514.42</v>
      </c>
      <c r="T86">
        <v>6503.48</v>
      </c>
      <c r="U86">
        <v>7048.77</v>
      </c>
      <c r="V86">
        <v>6717.73</v>
      </c>
      <c r="W86">
        <v>6728.66</v>
      </c>
      <c r="X86">
        <v>6915.05</v>
      </c>
      <c r="Y86">
        <v>0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FDB512-F8C5-44DC-8925-816A8CD6BFBE}">
  <dimension ref="A1:K42"/>
  <sheetViews>
    <sheetView zoomScale="120" zoomScaleNormal="120" workbookViewId="0">
      <selection activeCell="B16" sqref="B16"/>
    </sheetView>
  </sheetViews>
  <sheetFormatPr defaultColWidth="7.75" defaultRowHeight="15" x14ac:dyDescent="0.25"/>
  <cols>
    <col min="1" max="1" width="27.625" style="5" bestFit="1" customWidth="1"/>
    <col min="2" max="2" width="34.5" style="5" customWidth="1"/>
    <col min="3" max="3" width="20.25" style="5" customWidth="1"/>
    <col min="4" max="4" width="11.5" style="5" customWidth="1"/>
    <col min="5" max="5" width="17.375" style="5" customWidth="1"/>
    <col min="6" max="6" width="23.125" style="5" customWidth="1"/>
    <col min="7" max="7" width="15.25" style="5" customWidth="1"/>
    <col min="8" max="8" width="12" style="5" customWidth="1"/>
    <col min="9" max="9" width="7.75" style="5" customWidth="1"/>
    <col min="10" max="10" width="9.75" style="5" customWidth="1"/>
    <col min="11" max="11" width="7.75" style="5" customWidth="1"/>
    <col min="12" max="13" width="7.75" style="5"/>
    <col min="14" max="14" width="12.625" style="5" customWidth="1"/>
    <col min="15" max="15" width="11.625" style="5" bestFit="1" customWidth="1"/>
    <col min="16" max="16" width="9.125" style="5" bestFit="1" customWidth="1"/>
    <col min="17" max="16384" width="7.75" style="5"/>
  </cols>
  <sheetData>
    <row r="1" spans="1:11" ht="21" x14ac:dyDescent="0.35">
      <c r="F1" s="18">
        <v>2024</v>
      </c>
      <c r="G1" s="18"/>
      <c r="H1" s="18">
        <v>2025</v>
      </c>
    </row>
    <row r="2" spans="1:11" x14ac:dyDescent="0.25">
      <c r="F2" s="17" t="s">
        <v>74</v>
      </c>
      <c r="G2" s="9">
        <v>64500</v>
      </c>
      <c r="H2" s="11">
        <v>73500</v>
      </c>
    </row>
    <row r="3" spans="1:11" x14ac:dyDescent="0.25">
      <c r="F3" s="17" t="s">
        <v>73</v>
      </c>
      <c r="G3" s="11">
        <v>3411099</v>
      </c>
      <c r="H3" s="11">
        <v>2700000</v>
      </c>
    </row>
    <row r="4" spans="1:11" x14ac:dyDescent="0.25">
      <c r="A4" s="15" t="s">
        <v>72</v>
      </c>
      <c r="B4" s="15" t="s">
        <v>71</v>
      </c>
      <c r="C4" s="16" t="s">
        <v>13</v>
      </c>
      <c r="D4" s="16" t="s">
        <v>14</v>
      </c>
      <c r="E4" s="15" t="s">
        <v>70</v>
      </c>
      <c r="F4" s="15" t="s">
        <v>69</v>
      </c>
      <c r="G4" s="15" t="s">
        <v>68</v>
      </c>
      <c r="H4" s="15" t="s">
        <v>67</v>
      </c>
      <c r="I4" s="15" t="s">
        <v>66</v>
      </c>
      <c r="J4" s="15" t="s">
        <v>78</v>
      </c>
      <c r="K4" s="15" t="s">
        <v>79</v>
      </c>
    </row>
    <row r="5" spans="1:11" ht="15.75" x14ac:dyDescent="0.25">
      <c r="A5" s="6" t="s">
        <v>3</v>
      </c>
      <c r="B5" s="8" t="s">
        <v>15</v>
      </c>
      <c r="C5" s="12" t="s">
        <v>16</v>
      </c>
      <c r="D5" s="12" t="s">
        <v>16</v>
      </c>
      <c r="E5" s="8"/>
      <c r="F5" s="11">
        <v>57027.419443490209</v>
      </c>
      <c r="G5" s="10">
        <v>0.88414603788356916</v>
      </c>
      <c r="H5" s="11">
        <v>45349.107835531431</v>
      </c>
      <c r="I5" s="10">
        <v>0.61699466442899908</v>
      </c>
      <c r="J5" t="s">
        <v>82</v>
      </c>
      <c r="K5" t="s">
        <v>83</v>
      </c>
    </row>
    <row r="6" spans="1:11" ht="15.75" x14ac:dyDescent="0.25">
      <c r="A6" s="6" t="s">
        <v>3</v>
      </c>
      <c r="B6" s="8" t="s">
        <v>17</v>
      </c>
      <c r="C6" s="12" t="s">
        <v>16</v>
      </c>
      <c r="D6" s="12" t="s">
        <v>16</v>
      </c>
      <c r="E6" s="8"/>
      <c r="F6" s="11">
        <v>64058.197183098593</v>
      </c>
      <c r="G6" s="10">
        <v>0.99315034392400925</v>
      </c>
      <c r="H6" s="11">
        <v>51633.048875096989</v>
      </c>
      <c r="I6" s="10">
        <v>0.70249046088567335</v>
      </c>
      <c r="J6" t="s">
        <v>124</v>
      </c>
      <c r="K6" t="s">
        <v>125</v>
      </c>
    </row>
    <row r="7" spans="1:11" ht="15.75" x14ac:dyDescent="0.25">
      <c r="A7" s="6" t="s">
        <v>4</v>
      </c>
      <c r="B7" s="8" t="s">
        <v>30</v>
      </c>
      <c r="C7" s="12" t="s">
        <v>28</v>
      </c>
      <c r="D7" s="12" t="s">
        <v>28</v>
      </c>
      <c r="E7" s="8"/>
      <c r="F7" s="11">
        <v>35153.888698041912</v>
      </c>
      <c r="G7" s="10">
        <v>0.54502153020220023</v>
      </c>
      <c r="H7" s="11">
        <v>28591.931730023276</v>
      </c>
      <c r="I7" s="10">
        <v>0.38900587387786772</v>
      </c>
      <c r="J7" t="s">
        <v>114</v>
      </c>
      <c r="K7" t="s">
        <v>115</v>
      </c>
    </row>
    <row r="8" spans="1:11" ht="15.75" x14ac:dyDescent="0.25">
      <c r="A8" s="6" t="s">
        <v>4</v>
      </c>
      <c r="B8" s="8" t="s">
        <v>27</v>
      </c>
      <c r="C8" s="12" t="s">
        <v>28</v>
      </c>
      <c r="D8" s="12" t="s">
        <v>28</v>
      </c>
      <c r="E8" s="8"/>
      <c r="F8" s="11">
        <v>56636.820680178636</v>
      </c>
      <c r="G8" s="10">
        <v>0.87809024310354478</v>
      </c>
      <c r="H8" s="11">
        <v>44197.051978277741</v>
      </c>
      <c r="I8" s="10">
        <v>0.60132043507860877</v>
      </c>
      <c r="J8" t="s">
        <v>84</v>
      </c>
      <c r="K8" t="s">
        <v>85</v>
      </c>
    </row>
    <row r="9" spans="1:11" ht="15.75" x14ac:dyDescent="0.25">
      <c r="A9" s="6" t="s">
        <v>4</v>
      </c>
      <c r="B9" s="8" t="s">
        <v>29</v>
      </c>
      <c r="C9" s="12" t="s">
        <v>28</v>
      </c>
      <c r="D9" s="12" t="s">
        <v>28</v>
      </c>
      <c r="E9" s="8"/>
      <c r="F9" s="11">
        <v>248811.41222947443</v>
      </c>
      <c r="G9" s="10">
        <v>3.8575412748755724</v>
      </c>
      <c r="H9" s="11">
        <v>213863.46004654773</v>
      </c>
      <c r="I9" s="10">
        <v>2.9097069394088124</v>
      </c>
      <c r="J9" t="s">
        <v>86</v>
      </c>
      <c r="K9" t="s">
        <v>87</v>
      </c>
    </row>
    <row r="10" spans="1:11" ht="15.75" x14ac:dyDescent="0.25">
      <c r="A10" s="6" t="s">
        <v>4</v>
      </c>
      <c r="B10" s="8" t="s">
        <v>31</v>
      </c>
      <c r="C10" s="12" t="s">
        <v>28</v>
      </c>
      <c r="D10" s="12" t="s">
        <v>28</v>
      </c>
      <c r="E10" s="8"/>
      <c r="F10" s="11">
        <v>25388.919615252493</v>
      </c>
      <c r="G10" s="10">
        <v>0.39362666070158903</v>
      </c>
      <c r="H10" s="11">
        <v>20527.540729247481</v>
      </c>
      <c r="I10" s="10">
        <v>0.27928626842513582</v>
      </c>
      <c r="J10" t="s">
        <v>126</v>
      </c>
      <c r="K10" t="s">
        <v>127</v>
      </c>
    </row>
    <row r="11" spans="1:11" ht="15.75" x14ac:dyDescent="0.25">
      <c r="A11" s="12" t="s">
        <v>5</v>
      </c>
      <c r="B11" s="8" t="s">
        <v>32</v>
      </c>
      <c r="C11" s="12" t="s">
        <v>4</v>
      </c>
      <c r="D11" s="12" t="s">
        <v>5</v>
      </c>
      <c r="E11" s="8" t="s">
        <v>61</v>
      </c>
      <c r="F11" s="11">
        <v>56636.820680178636</v>
      </c>
      <c r="G11" s="10">
        <v>0.87809024310354478</v>
      </c>
      <c r="H11" s="11">
        <v>46501.163692785114</v>
      </c>
      <c r="I11" s="10">
        <v>0.63266889377938929</v>
      </c>
      <c r="J11" t="s">
        <v>110</v>
      </c>
      <c r="K11" t="s">
        <v>111</v>
      </c>
    </row>
    <row r="12" spans="1:11" ht="15.75" x14ac:dyDescent="0.25">
      <c r="A12" s="12" t="s">
        <v>5</v>
      </c>
      <c r="B12" s="8" t="s">
        <v>33</v>
      </c>
      <c r="C12" s="12" t="s">
        <v>5</v>
      </c>
      <c r="D12" s="12" t="s">
        <v>5</v>
      </c>
      <c r="E12" s="8"/>
      <c r="F12" s="11">
        <v>30076.104774991414</v>
      </c>
      <c r="G12" s="10">
        <v>0.46629619806188238</v>
      </c>
      <c r="H12" s="11">
        <v>23983.708301008537</v>
      </c>
      <c r="I12" s="10">
        <v>0.32630895647630664</v>
      </c>
      <c r="J12" t="s">
        <v>130</v>
      </c>
      <c r="K12" t="s">
        <v>131</v>
      </c>
    </row>
    <row r="13" spans="1:11" ht="15.75" x14ac:dyDescent="0.25">
      <c r="A13" s="12" t="s">
        <v>5</v>
      </c>
      <c r="B13" s="8" t="s">
        <v>34</v>
      </c>
      <c r="C13" s="12" t="s">
        <v>5</v>
      </c>
      <c r="D13" s="12" t="s">
        <v>5</v>
      </c>
      <c r="E13" s="8"/>
      <c r="F13" s="11">
        <v>92962.505668155267</v>
      </c>
      <c r="G13" s="10">
        <v>1.4412791576458182</v>
      </c>
      <c r="H13" s="11">
        <v>72474.786656322744</v>
      </c>
      <c r="I13" s="10">
        <v>0.98605151913364275</v>
      </c>
      <c r="J13" t="s">
        <v>138</v>
      </c>
      <c r="K13" t="s">
        <v>139</v>
      </c>
    </row>
    <row r="14" spans="1:11" ht="15.75" x14ac:dyDescent="0.25">
      <c r="A14" s="6" t="s">
        <v>6</v>
      </c>
      <c r="B14" s="8" t="s">
        <v>62</v>
      </c>
      <c r="C14" s="12" t="s">
        <v>22</v>
      </c>
      <c r="D14" s="12" t="s">
        <v>22</v>
      </c>
      <c r="E14" s="8"/>
      <c r="F14" s="11">
        <v>207798.54208175885</v>
      </c>
      <c r="G14" s="10">
        <v>3.2216828229730052</v>
      </c>
      <c r="H14" s="11">
        <v>165477.11404189296</v>
      </c>
      <c r="I14" s="10">
        <v>2.2513893066924213</v>
      </c>
      <c r="J14" t="s">
        <v>94</v>
      </c>
      <c r="K14" t="s">
        <v>95</v>
      </c>
    </row>
    <row r="15" spans="1:11" ht="15.75" x14ac:dyDescent="0.25">
      <c r="A15" s="6" t="s">
        <v>6</v>
      </c>
      <c r="B15" s="8" t="s">
        <v>23</v>
      </c>
      <c r="C15" s="12" t="s">
        <v>22</v>
      </c>
      <c r="D15" s="12" t="s">
        <v>22</v>
      </c>
      <c r="E15" s="8"/>
      <c r="F15" s="11">
        <v>96868.493301271039</v>
      </c>
      <c r="G15" s="10">
        <v>1.5018371054460626</v>
      </c>
      <c r="H15" s="11">
        <v>75302.560124127238</v>
      </c>
      <c r="I15" s="10">
        <v>1.0245246275391462</v>
      </c>
      <c r="J15" t="s">
        <v>132</v>
      </c>
      <c r="K15" t="s">
        <v>133</v>
      </c>
    </row>
    <row r="16" spans="1:11" x14ac:dyDescent="0.25">
      <c r="A16" s="6" t="s">
        <v>7</v>
      </c>
      <c r="B16" s="8" t="s">
        <v>65</v>
      </c>
      <c r="C16" s="12"/>
      <c r="D16" s="12"/>
      <c r="E16" s="8" t="s">
        <v>64</v>
      </c>
      <c r="F16" s="11">
        <f>-23220</f>
        <v>-23220</v>
      </c>
      <c r="G16" s="10">
        <v>0.36</v>
      </c>
      <c r="H16" s="11"/>
      <c r="I16" s="10"/>
    </row>
    <row r="17" spans="1:11" ht="15.75" x14ac:dyDescent="0.25">
      <c r="A17" s="6" t="s">
        <v>7</v>
      </c>
      <c r="B17" s="8" t="s">
        <v>35</v>
      </c>
      <c r="C17" s="12" t="s">
        <v>36</v>
      </c>
      <c r="D17" s="12" t="s">
        <v>36</v>
      </c>
      <c r="E17" s="8"/>
      <c r="F17" s="11">
        <v>158192.4991411886</v>
      </c>
      <c r="G17" s="10">
        <v>2.4525968859099008</v>
      </c>
      <c r="H17" s="11">
        <v>129658.6501163693</v>
      </c>
      <c r="I17" s="10">
        <v>1.7640632668893783</v>
      </c>
      <c r="J17" t="s">
        <v>106</v>
      </c>
      <c r="K17" t="s">
        <v>107</v>
      </c>
    </row>
    <row r="18" spans="1:11" ht="15.75" x14ac:dyDescent="0.25">
      <c r="A18" s="6" t="s">
        <v>7</v>
      </c>
      <c r="B18" s="8" t="s">
        <v>42</v>
      </c>
      <c r="C18" s="12" t="s">
        <v>36</v>
      </c>
      <c r="D18" s="12" t="s">
        <v>36</v>
      </c>
      <c r="E18" s="8"/>
      <c r="F18" s="11">
        <v>97259.092064582612</v>
      </c>
      <c r="G18" s="10">
        <v>1.507892900226087</v>
      </c>
      <c r="H18" s="11">
        <v>67552.36617532972</v>
      </c>
      <c r="I18" s="10">
        <v>0.91907981190924792</v>
      </c>
      <c r="J18" t="s">
        <v>108</v>
      </c>
      <c r="K18" t="s">
        <v>109</v>
      </c>
    </row>
    <row r="19" spans="1:11" ht="15.75" x14ac:dyDescent="0.25">
      <c r="A19" s="6" t="s">
        <v>7</v>
      </c>
      <c r="B19" s="8" t="s">
        <v>37</v>
      </c>
      <c r="C19" s="12" t="s">
        <v>36</v>
      </c>
      <c r="D19" s="12" t="s">
        <v>36</v>
      </c>
      <c r="E19" s="8"/>
      <c r="F19" s="11">
        <v>326931.16489178978</v>
      </c>
      <c r="G19" s="10">
        <v>5.0687002308804621</v>
      </c>
      <c r="H19" s="11">
        <v>255756.40031031813</v>
      </c>
      <c r="I19" s="10">
        <v>3.4796789157866415</v>
      </c>
      <c r="J19" t="s">
        <v>104</v>
      </c>
      <c r="K19" t="s">
        <v>105</v>
      </c>
    </row>
    <row r="20" spans="1:11" ht="15.75" x14ac:dyDescent="0.25">
      <c r="A20" s="6" t="s">
        <v>7</v>
      </c>
      <c r="B20" s="8" t="s">
        <v>38</v>
      </c>
      <c r="C20" s="12" t="s">
        <v>36</v>
      </c>
      <c r="D20" s="12" t="s">
        <v>36</v>
      </c>
      <c r="E20" s="8"/>
      <c r="F20" s="11">
        <v>432783.42974922713</v>
      </c>
      <c r="G20" s="10">
        <v>6.7098206162670877</v>
      </c>
      <c r="H20" s="11">
        <v>343626.8425135765</v>
      </c>
      <c r="I20" s="10">
        <v>4.675195136239136</v>
      </c>
      <c r="J20" t="s">
        <v>102</v>
      </c>
      <c r="K20" t="s">
        <v>103</v>
      </c>
    </row>
    <row r="21" spans="1:11" ht="15.75" x14ac:dyDescent="0.25">
      <c r="A21" s="6" t="s">
        <v>7</v>
      </c>
      <c r="B21" s="8" t="s">
        <v>40</v>
      </c>
      <c r="C21" s="12" t="s">
        <v>36</v>
      </c>
      <c r="D21" s="12" t="s">
        <v>36</v>
      </c>
      <c r="E21" s="8"/>
      <c r="F21" s="11">
        <v>193736.98660254208</v>
      </c>
      <c r="G21" s="10">
        <v>3.0036742108921253</v>
      </c>
      <c r="H21" s="11">
        <v>137094.64701318854</v>
      </c>
      <c r="I21" s="10">
        <v>1.8652332926964428</v>
      </c>
      <c r="J21" t="s">
        <v>118</v>
      </c>
      <c r="K21" t="s">
        <v>119</v>
      </c>
    </row>
    <row r="22" spans="1:11" ht="15.75" x14ac:dyDescent="0.25">
      <c r="A22" s="6" t="s">
        <v>7</v>
      </c>
      <c r="B22" s="8" t="s">
        <v>41</v>
      </c>
      <c r="C22" s="12" t="s">
        <v>36</v>
      </c>
      <c r="D22" s="12" t="s">
        <v>36</v>
      </c>
      <c r="E22" s="8"/>
      <c r="F22" s="11">
        <v>14842.753005839919</v>
      </c>
      <c r="G22" s="10">
        <v>0.23012020164092897</v>
      </c>
      <c r="H22" s="11">
        <v>12986.811481768817</v>
      </c>
      <c r="I22" s="10">
        <v>0.17669131267712676</v>
      </c>
      <c r="J22" t="s">
        <v>120</v>
      </c>
      <c r="K22" t="s">
        <v>121</v>
      </c>
    </row>
    <row r="23" spans="1:11" ht="15.75" x14ac:dyDescent="0.25">
      <c r="A23" s="6" t="s">
        <v>7</v>
      </c>
      <c r="B23" s="8" t="s">
        <v>39</v>
      </c>
      <c r="C23" s="12" t="s">
        <v>36</v>
      </c>
      <c r="D23" s="12" t="s">
        <v>36</v>
      </c>
      <c r="E23" s="8"/>
      <c r="F23" s="11">
        <v>28904.308485056681</v>
      </c>
      <c r="G23" s="10">
        <v>0.44812881372180902</v>
      </c>
      <c r="H23" s="11">
        <v>21679.596586501168</v>
      </c>
      <c r="I23" s="10">
        <v>0.29496049777552608</v>
      </c>
      <c r="J23" t="s">
        <v>136</v>
      </c>
      <c r="K23" t="s">
        <v>137</v>
      </c>
    </row>
    <row r="24" spans="1:11" ht="15.75" x14ac:dyDescent="0.25">
      <c r="A24" s="6" t="s">
        <v>8</v>
      </c>
      <c r="B24" s="8" t="s">
        <v>19</v>
      </c>
      <c r="C24" s="12" t="s">
        <v>18</v>
      </c>
      <c r="D24" s="12" t="s">
        <v>18</v>
      </c>
      <c r="E24" s="8"/>
      <c r="F24" s="11">
        <v>84369.332875300577</v>
      </c>
      <c r="G24" s="10">
        <v>1.3080516724852802</v>
      </c>
      <c r="H24" s="11">
        <v>68809.154383242829</v>
      </c>
      <c r="I24" s="10">
        <v>0.93617897120058269</v>
      </c>
      <c r="J24" t="s">
        <v>81</v>
      </c>
      <c r="K24" s="5" t="s">
        <v>80</v>
      </c>
    </row>
    <row r="25" spans="1:11" ht="15.75" x14ac:dyDescent="0.25">
      <c r="A25" s="6" t="s">
        <v>8</v>
      </c>
      <c r="B25" s="8" t="s">
        <v>21</v>
      </c>
      <c r="C25" s="12" t="s">
        <v>18</v>
      </c>
      <c r="D25" s="12" t="s">
        <v>18</v>
      </c>
      <c r="E25" s="8"/>
      <c r="F25" s="11">
        <v>65620.592236344906</v>
      </c>
      <c r="G25" s="10">
        <v>1.017373523044107</v>
      </c>
      <c r="H25" s="11">
        <v>55612.878200155166</v>
      </c>
      <c r="I25" s="10">
        <v>0.75663779864156688</v>
      </c>
      <c r="J25" t="s">
        <v>128</v>
      </c>
      <c r="K25" t="s">
        <v>129</v>
      </c>
    </row>
    <row r="26" spans="1:11" ht="15.75" x14ac:dyDescent="0.25">
      <c r="A26" s="6" t="s">
        <v>8</v>
      </c>
      <c r="B26" s="8" t="s">
        <v>20</v>
      </c>
      <c r="C26" s="12" t="s">
        <v>18</v>
      </c>
      <c r="D26" s="12" t="s">
        <v>16</v>
      </c>
      <c r="E26" s="8"/>
      <c r="F26" s="11">
        <v>28513.709721745105</v>
      </c>
      <c r="G26" s="10">
        <v>0.44207301894178458</v>
      </c>
      <c r="H26" s="11">
        <v>22412.723041117148</v>
      </c>
      <c r="I26" s="10">
        <v>0.30493500736213808</v>
      </c>
      <c r="J26" t="s">
        <v>134</v>
      </c>
      <c r="K26" t="s">
        <v>135</v>
      </c>
    </row>
    <row r="27" spans="1:11" ht="15.75" x14ac:dyDescent="0.25">
      <c r="A27" s="6" t="s">
        <v>9</v>
      </c>
      <c r="B27" s="8" t="s">
        <v>56</v>
      </c>
      <c r="C27" s="12" t="s">
        <v>55</v>
      </c>
      <c r="D27" s="12" t="s">
        <v>55</v>
      </c>
      <c r="E27" s="8"/>
      <c r="F27" s="11">
        <v>26560.715905187222</v>
      </c>
      <c r="G27" s="10">
        <v>0.41179404504166234</v>
      </c>
      <c r="H27" s="11">
        <v>23041.117145073702</v>
      </c>
      <c r="I27" s="10">
        <v>0.31348458700780546</v>
      </c>
      <c r="J27" t="s">
        <v>112</v>
      </c>
      <c r="K27" t="s">
        <v>113</v>
      </c>
    </row>
    <row r="28" spans="1:11" ht="15.75" x14ac:dyDescent="0.25">
      <c r="A28" s="6" t="s">
        <v>9</v>
      </c>
      <c r="B28" s="8" t="s">
        <v>54</v>
      </c>
      <c r="C28" s="12" t="s">
        <v>55</v>
      </c>
      <c r="D28" s="12" t="s">
        <v>55</v>
      </c>
      <c r="E28" s="8"/>
      <c r="F28" s="11">
        <v>107805.25867399519</v>
      </c>
      <c r="G28" s="10">
        <v>1.6713993592867471</v>
      </c>
      <c r="H28" s="11">
        <v>84623.739332816156</v>
      </c>
      <c r="I28" s="10">
        <v>1.151343392283213</v>
      </c>
      <c r="J28" t="s">
        <v>98</v>
      </c>
      <c r="K28" t="s">
        <v>99</v>
      </c>
    </row>
    <row r="29" spans="1:11" ht="15.75" x14ac:dyDescent="0.25">
      <c r="A29" s="6" t="s">
        <v>9</v>
      </c>
      <c r="B29" s="8" t="s">
        <v>51</v>
      </c>
      <c r="C29" s="12" t="s">
        <v>55</v>
      </c>
      <c r="D29" s="12" t="s">
        <v>55</v>
      </c>
      <c r="E29" s="8"/>
      <c r="F29" s="11">
        <v>81635.141532119553</v>
      </c>
      <c r="G29" s="10">
        <v>1.2656611090251093</v>
      </c>
      <c r="H29" s="11">
        <v>66923.972071373166</v>
      </c>
      <c r="I29" s="10">
        <v>0.91053023226358054</v>
      </c>
      <c r="J29" t="s">
        <v>100</v>
      </c>
      <c r="K29" t="s">
        <v>101</v>
      </c>
    </row>
    <row r="30" spans="1:11" ht="15.75" x14ac:dyDescent="0.25">
      <c r="A30" s="6" t="s">
        <v>9</v>
      </c>
      <c r="B30" s="8" t="s">
        <v>52</v>
      </c>
      <c r="C30" s="12" t="s">
        <v>55</v>
      </c>
      <c r="D30" s="12" t="s">
        <v>55</v>
      </c>
      <c r="E30" s="8"/>
      <c r="F30" s="11">
        <v>33200.894881484026</v>
      </c>
      <c r="G30" s="10">
        <v>0.51474255630207788</v>
      </c>
      <c r="H30" s="11">
        <v>26497.284716834758</v>
      </c>
      <c r="I30" s="10">
        <v>0.36050727505897628</v>
      </c>
      <c r="J30" t="s">
        <v>144</v>
      </c>
      <c r="K30" t="s">
        <v>145</v>
      </c>
    </row>
    <row r="31" spans="1:11" ht="15.75" x14ac:dyDescent="0.25">
      <c r="A31" s="6" t="s">
        <v>10</v>
      </c>
      <c r="B31" s="8" t="s">
        <v>24</v>
      </c>
      <c r="C31" s="13" t="s">
        <v>25</v>
      </c>
      <c r="D31" s="12" t="s">
        <v>63</v>
      </c>
      <c r="E31" s="8"/>
      <c r="F31" s="11">
        <v>261310.57265544488</v>
      </c>
      <c r="G31" s="10">
        <v>4.0513267078363544</v>
      </c>
      <c r="H31" s="11">
        <v>198886.73390224983</v>
      </c>
      <c r="I31" s="10">
        <v>2.7059419578537391</v>
      </c>
      <c r="J31" t="s">
        <v>88</v>
      </c>
      <c r="K31" t="s">
        <v>89</v>
      </c>
    </row>
    <row r="32" spans="1:11" ht="15.75" x14ac:dyDescent="0.25">
      <c r="A32" s="6" t="s">
        <v>10</v>
      </c>
      <c r="B32" s="8" t="s">
        <v>26</v>
      </c>
      <c r="C32" s="13" t="s">
        <v>25</v>
      </c>
      <c r="D32" s="13" t="s">
        <v>25</v>
      </c>
      <c r="E32" s="8"/>
      <c r="F32" s="11">
        <v>51168.437993816558</v>
      </c>
      <c r="G32" s="10">
        <v>0.79330911618320243</v>
      </c>
      <c r="H32" s="11">
        <v>42940.263770364632</v>
      </c>
      <c r="I32" s="10">
        <v>0.5842212757872739</v>
      </c>
      <c r="J32" t="s">
        <v>142</v>
      </c>
      <c r="K32" t="s">
        <v>143</v>
      </c>
    </row>
    <row r="33" spans="1:11" ht="15.75" x14ac:dyDescent="0.25">
      <c r="A33" s="6" t="s">
        <v>11</v>
      </c>
      <c r="B33" s="8" t="s">
        <v>50</v>
      </c>
      <c r="C33" s="8" t="s">
        <v>49</v>
      </c>
      <c r="D33" s="8" t="s">
        <v>49</v>
      </c>
      <c r="E33" s="8"/>
      <c r="F33" s="11">
        <v>57808.616970113362</v>
      </c>
      <c r="G33" s="10">
        <v>0.89625762744361803</v>
      </c>
      <c r="H33" s="11">
        <v>47443.754848719946</v>
      </c>
      <c r="I33" s="10">
        <v>0.64549326324789047</v>
      </c>
      <c r="J33" t="s">
        <v>122</v>
      </c>
      <c r="K33" t="s">
        <v>123</v>
      </c>
    </row>
    <row r="34" spans="1:11" ht="15.75" x14ac:dyDescent="0.25">
      <c r="A34" s="6" t="s">
        <v>11</v>
      </c>
      <c r="B34" s="8" t="s">
        <v>48</v>
      </c>
      <c r="C34" s="8" t="s">
        <v>49</v>
      </c>
      <c r="D34" s="8" t="s">
        <v>49</v>
      </c>
      <c r="E34" s="8"/>
      <c r="F34" s="11">
        <v>121085.6166265888</v>
      </c>
      <c r="G34" s="10">
        <v>1.8772963818075783</v>
      </c>
      <c r="H34" s="11">
        <v>98029.480217222677</v>
      </c>
      <c r="I34" s="10">
        <v>1.3337344247241181</v>
      </c>
      <c r="J34" t="s">
        <v>96</v>
      </c>
      <c r="K34" t="s">
        <v>97</v>
      </c>
    </row>
    <row r="35" spans="1:11" x14ac:dyDescent="0.25">
      <c r="A35" s="6" t="s">
        <v>11</v>
      </c>
      <c r="B35" s="8" t="s">
        <v>53</v>
      </c>
      <c r="C35" s="8" t="s">
        <v>49</v>
      </c>
      <c r="D35" s="8" t="s">
        <v>60</v>
      </c>
      <c r="E35" s="8" t="s">
        <v>59</v>
      </c>
      <c r="F35" s="9">
        <f>G35*G2</f>
        <v>23220</v>
      </c>
      <c r="G35" s="7">
        <v>0.36</v>
      </c>
      <c r="I35" s="7">
        <v>0.36</v>
      </c>
      <c r="J35" s="5" t="s">
        <v>58</v>
      </c>
    </row>
    <row r="36" spans="1:11" ht="15.75" x14ac:dyDescent="0.25">
      <c r="A36" s="6" t="s">
        <v>12</v>
      </c>
      <c r="B36" s="8" t="s">
        <v>46</v>
      </c>
      <c r="C36" s="14" t="s">
        <v>44</v>
      </c>
      <c r="D36" s="14" t="s">
        <v>44</v>
      </c>
      <c r="E36" s="8"/>
      <c r="F36" s="11">
        <v>62886.400893163867</v>
      </c>
      <c r="G36" s="10">
        <v>0.97498295958393588</v>
      </c>
      <c r="H36" s="11">
        <v>51842.513576415833</v>
      </c>
      <c r="I36" s="10">
        <v>0.70534032076756237</v>
      </c>
      <c r="J36" t="s">
        <v>116</v>
      </c>
      <c r="K36" t="s">
        <v>117</v>
      </c>
    </row>
    <row r="37" spans="1:11" ht="15.75" x14ac:dyDescent="0.25">
      <c r="A37" s="6" t="s">
        <v>12</v>
      </c>
      <c r="B37" s="8" t="s">
        <v>43</v>
      </c>
      <c r="C37" s="14" t="s">
        <v>44</v>
      </c>
      <c r="D37" s="14" t="s">
        <v>44</v>
      </c>
      <c r="E37" s="8"/>
      <c r="F37" s="11">
        <v>102336.87598763312</v>
      </c>
      <c r="G37" s="10">
        <v>1.5866182323664049</v>
      </c>
      <c r="H37" s="11">
        <v>78235.065942591173</v>
      </c>
      <c r="I37" s="10">
        <v>1.0644226658855942</v>
      </c>
      <c r="J37" t="s">
        <v>90</v>
      </c>
      <c r="K37" t="s">
        <v>91</v>
      </c>
    </row>
    <row r="38" spans="1:11" ht="15.75" x14ac:dyDescent="0.25">
      <c r="A38" s="6" t="s">
        <v>12</v>
      </c>
      <c r="B38" s="8" t="s">
        <v>45</v>
      </c>
      <c r="C38" s="14" t="s">
        <v>44</v>
      </c>
      <c r="D38" s="14" t="s">
        <v>44</v>
      </c>
      <c r="E38" s="8"/>
      <c r="F38" s="11">
        <v>85541.12916523531</v>
      </c>
      <c r="G38" s="10">
        <v>1.3262190568253536</v>
      </c>
      <c r="H38" s="11">
        <v>65143.522110162929</v>
      </c>
      <c r="I38" s="10">
        <v>0.88630642326752285</v>
      </c>
      <c r="J38" t="s">
        <v>92</v>
      </c>
      <c r="K38" t="s">
        <v>93</v>
      </c>
    </row>
    <row r="39" spans="1:11" ht="15.75" x14ac:dyDescent="0.25">
      <c r="A39" s="6" t="s">
        <v>12</v>
      </c>
      <c r="B39" s="8" t="s">
        <v>47</v>
      </c>
      <c r="C39" s="14" t="s">
        <v>44</v>
      </c>
      <c r="D39" s="14" t="s">
        <v>44</v>
      </c>
      <c r="E39" s="8"/>
      <c r="F39" s="11">
        <v>17186.34558570938</v>
      </c>
      <c r="G39" s="10">
        <v>0.26645497032107562</v>
      </c>
      <c r="H39" s="11">
        <v>13301.008533747094</v>
      </c>
      <c r="I39" s="10">
        <v>0.18096610249996045</v>
      </c>
      <c r="J39" t="s">
        <v>140</v>
      </c>
      <c r="K39" t="s">
        <v>141</v>
      </c>
    </row>
    <row r="40" spans="1:11" x14ac:dyDescent="0.25">
      <c r="B40" s="8"/>
      <c r="C40" s="8"/>
      <c r="D40" s="8"/>
      <c r="E40" s="8"/>
      <c r="F40" s="9"/>
      <c r="G40" s="7"/>
    </row>
    <row r="41" spans="1:11" x14ac:dyDescent="0.25">
      <c r="F41" s="9"/>
      <c r="G41" s="7"/>
    </row>
    <row r="42" spans="1:11" x14ac:dyDescent="0.25">
      <c r="B42" s="8"/>
      <c r="C42" s="8"/>
      <c r="D42" s="8"/>
      <c r="E42" s="8"/>
      <c r="G42" s="7"/>
    </row>
  </sheetData>
  <autoFilter ref="A4:K39" xr:uid="{52FDB512-F8C5-44DC-8925-816A8CD6BFBE}">
    <sortState xmlns:xlrd2="http://schemas.microsoft.com/office/spreadsheetml/2017/richdata2" ref="A5:K39">
      <sortCondition ref="A4:A39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7</vt:i4>
      </vt:variant>
    </vt:vector>
  </HeadingPairs>
  <TitlesOfParts>
    <vt:vector size="7" baseType="lpstr">
      <vt:lpstr>WBS</vt:lpstr>
      <vt:lpstr>Realisatie personeelsnr. 2025</vt:lpstr>
      <vt:lpstr>Budget_Realisatie</vt:lpstr>
      <vt:lpstr>Realisatie personeelsnr. 2024</vt:lpstr>
      <vt:lpstr>P&amp;P tool</vt:lpstr>
      <vt:lpstr>Tabel 1</vt:lpstr>
      <vt:lpstr>Budget 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Küçük, Y. (Yunus)</dc:creator>
  <cp:lastModifiedBy>Küçük, Y. (Yunus)</cp:lastModifiedBy>
  <dcterms:created xsi:type="dcterms:W3CDTF">2025-01-27T08:34:20Z</dcterms:created>
  <dcterms:modified xsi:type="dcterms:W3CDTF">2025-02-20T13:29:57Z</dcterms:modified>
</cp:coreProperties>
</file>