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nl.sharepoint.com/sites/BETA-OE-OWBOnderwijscoordinatie/Shared Documents/Onderwijsdata/01. Inschrijvingen-Instroom/2024/Week 39/"/>
    </mc:Choice>
  </mc:AlternateContent>
  <xr:revisionPtr revIDLastSave="22" documentId="8_{59DDD7CE-4CE2-4797-9E9E-3C8C922F6CFC}" xr6:coauthVersionLast="47" xr6:coauthVersionMax="47" xr10:uidLastSave="{3D351B44-BB5B-4A4F-AE20-D0FEFEC90CA3}"/>
  <bookViews>
    <workbookView xWindow="66120" yWindow="3540" windowWidth="29040" windowHeight="15720" xr2:uid="{99E32EA9-FC08-4A9C-B7B8-52D687F75A3E}"/>
  </bookViews>
  <sheets>
    <sheet name="Instroom Beta 2024" sheetId="1" r:id="rId1"/>
    <sheet name="Inschrijvingen Beta 2024" sheetId="2" r:id="rId2"/>
    <sheet name="Specialisaties Masters" sheetId="3" r:id="rId3"/>
    <sheet name="Spec., Majoren Bachelors" sheetId="4" r:id="rId4"/>
  </sheets>
  <definedNames>
    <definedName name="_xlnm._FilterDatabase" localSheetId="1" hidden="1">'Inschrijvingen Beta 2024'!$A$6:$J$63</definedName>
    <definedName name="_xlnm._FilterDatabase" localSheetId="0" hidden="1">'Instroom Beta 2024'!$A$6:$J$63</definedName>
    <definedName name="_xlnm._FilterDatabase" localSheetId="3" hidden="1">'Spec., Majoren Bachelors'!$A$2:$Q$16</definedName>
    <definedName name="_xlnm._FilterDatabase" localSheetId="2" hidden="1">'Specialisaties Masters'!$A$2:$Q$104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2" l="1"/>
  <c r="G62" i="2"/>
  <c r="G63" i="2" s="1"/>
  <c r="F62" i="2"/>
  <c r="I62" i="2" s="1"/>
  <c r="E62" i="2"/>
  <c r="D62" i="2"/>
  <c r="H62" i="2" s="1"/>
  <c r="J61" i="2"/>
  <c r="I61" i="2"/>
  <c r="H61" i="2"/>
  <c r="J60" i="2"/>
  <c r="I60" i="2"/>
  <c r="H60" i="2"/>
  <c r="J59" i="2"/>
  <c r="I59" i="2"/>
  <c r="H59" i="2"/>
  <c r="J58" i="2"/>
  <c r="J57" i="2"/>
  <c r="I57" i="2"/>
  <c r="H57" i="2"/>
  <c r="J56" i="2"/>
  <c r="I56" i="2"/>
  <c r="H56" i="2"/>
  <c r="J55" i="2"/>
  <c r="I55" i="2"/>
  <c r="H55" i="2"/>
  <c r="J54" i="2"/>
  <c r="I54" i="2"/>
  <c r="H54" i="2"/>
  <c r="J53" i="2"/>
  <c r="I53" i="2"/>
  <c r="H53" i="2"/>
  <c r="J52" i="2"/>
  <c r="I52" i="2"/>
  <c r="H52" i="2"/>
  <c r="J51" i="2"/>
  <c r="I51" i="2"/>
  <c r="H51" i="2"/>
  <c r="J50" i="2"/>
  <c r="I50" i="2"/>
  <c r="H50" i="2"/>
  <c r="G49" i="2"/>
  <c r="J49" i="2" s="1"/>
  <c r="F49" i="2"/>
  <c r="E49" i="2"/>
  <c r="I49" i="2" s="1"/>
  <c r="D49" i="2"/>
  <c r="J48" i="2"/>
  <c r="I48" i="2"/>
  <c r="H48" i="2"/>
  <c r="J47" i="2"/>
  <c r="I47" i="2"/>
  <c r="H47" i="2"/>
  <c r="J46" i="2"/>
  <c r="I46" i="2"/>
  <c r="H46" i="2"/>
  <c r="J45" i="2"/>
  <c r="I45" i="2"/>
  <c r="H45" i="2"/>
  <c r="J44" i="2"/>
  <c r="I44" i="2"/>
  <c r="H44" i="2"/>
  <c r="J43" i="2"/>
  <c r="I43" i="2"/>
  <c r="H43" i="2"/>
  <c r="J42" i="2"/>
  <c r="I42" i="2"/>
  <c r="H42" i="2"/>
  <c r="J41" i="2"/>
  <c r="I41" i="2"/>
  <c r="H41" i="2"/>
  <c r="J40" i="2"/>
  <c r="I40" i="2"/>
  <c r="H40" i="2"/>
  <c r="J39" i="2"/>
  <c r="I39" i="2"/>
  <c r="H39" i="2"/>
  <c r="J38" i="2"/>
  <c r="I38" i="2"/>
  <c r="H38" i="2"/>
  <c r="J37" i="2"/>
  <c r="I37" i="2"/>
  <c r="H37" i="2"/>
  <c r="J36" i="2"/>
  <c r="I36" i="2"/>
  <c r="H36" i="2"/>
  <c r="J35" i="2"/>
  <c r="I35" i="2"/>
  <c r="H35" i="2"/>
  <c r="J34" i="2"/>
  <c r="I34" i="2"/>
  <c r="H34" i="2"/>
  <c r="J33" i="2"/>
  <c r="I33" i="2"/>
  <c r="H33" i="2"/>
  <c r="J32" i="2"/>
  <c r="I32" i="2"/>
  <c r="H32" i="2"/>
  <c r="J31" i="2"/>
  <c r="I31" i="2"/>
  <c r="H31" i="2"/>
  <c r="J30" i="2"/>
  <c r="I30" i="2"/>
  <c r="H30" i="2"/>
  <c r="J29" i="2"/>
  <c r="I29" i="2"/>
  <c r="H29" i="2"/>
  <c r="J28" i="2"/>
  <c r="I28" i="2"/>
  <c r="H28" i="2"/>
  <c r="J27" i="2"/>
  <c r="I27" i="2"/>
  <c r="H27" i="2"/>
  <c r="J26" i="2"/>
  <c r="I26" i="2"/>
  <c r="H26" i="2"/>
  <c r="J25" i="2"/>
  <c r="I25" i="2"/>
  <c r="H25" i="2"/>
  <c r="J24" i="2"/>
  <c r="G24" i="2"/>
  <c r="F24" i="2"/>
  <c r="I24" i="2" s="1"/>
  <c r="E24" i="2"/>
  <c r="D24" i="2"/>
  <c r="H24" i="2" s="1"/>
  <c r="J23" i="2"/>
  <c r="I23" i="2"/>
  <c r="H23" i="2"/>
  <c r="J22" i="2"/>
  <c r="I22" i="2"/>
  <c r="H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H14" i="2"/>
  <c r="J13" i="2"/>
  <c r="I13" i="2"/>
  <c r="H13" i="2"/>
  <c r="J12" i="2"/>
  <c r="I12" i="2"/>
  <c r="H12" i="2"/>
  <c r="J11" i="2"/>
  <c r="I11" i="2"/>
  <c r="H11" i="2"/>
  <c r="J10" i="2"/>
  <c r="I10" i="2"/>
  <c r="H10" i="2"/>
  <c r="J9" i="2"/>
  <c r="I9" i="2"/>
  <c r="H9" i="2"/>
  <c r="J8" i="2"/>
  <c r="I8" i="2"/>
  <c r="H8" i="2"/>
  <c r="J7" i="2"/>
  <c r="I7" i="2"/>
  <c r="H7" i="2"/>
  <c r="D63" i="1"/>
  <c r="G62" i="1"/>
  <c r="J62" i="1" s="1"/>
  <c r="F62" i="1"/>
  <c r="E62" i="1"/>
  <c r="I62" i="1" s="1"/>
  <c r="D62" i="1"/>
  <c r="J61" i="1"/>
  <c r="I61" i="1"/>
  <c r="H61" i="1"/>
  <c r="J60" i="1"/>
  <c r="I60" i="1"/>
  <c r="H60" i="1"/>
  <c r="J59" i="1"/>
  <c r="I59" i="1"/>
  <c r="H59" i="1"/>
  <c r="J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G49" i="1"/>
  <c r="G63" i="1" s="1"/>
  <c r="F49" i="1"/>
  <c r="J49" i="1" s="1"/>
  <c r="E49" i="1"/>
  <c r="H49" i="1" s="1"/>
  <c r="D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G24" i="1"/>
  <c r="J24" i="1" s="1"/>
  <c r="F24" i="1"/>
  <c r="E24" i="1"/>
  <c r="I24" i="1" s="1"/>
  <c r="D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E63" i="1" l="1"/>
  <c r="H63" i="1" s="1"/>
  <c r="D63" i="2"/>
  <c r="F63" i="1"/>
  <c r="I63" i="1" s="1"/>
  <c r="E63" i="2"/>
  <c r="H63" i="2" s="1"/>
  <c r="F63" i="2"/>
  <c r="I63" i="2" s="1"/>
  <c r="H24" i="1"/>
  <c r="I49" i="1"/>
  <c r="H62" i="1"/>
  <c r="H49" i="2"/>
  <c r="J63" i="2" l="1"/>
  <c r="J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tc={C5BBF4D1-1C1E-466F-95D0-BA9A0042865E}</author>
    <author>tc={822A4E66-71F6-41DE-BF48-E0B5C6FD2873}</author>
  </authors>
  <commentList>
    <comment ref="B24" authorId="0" shapeId="0" xr:uid="{C5BBF4D1-1C1E-466F-95D0-BA9A0042865E}">
      <text>
        <t>[Threaded comment]
Your version of Excel allows you to read this threaded comment; however, any edits to it will get removed if the file is opened in a newer version of Excel. Learn more: https://go.microsoft.com/fwlink/?linkid=870924
Comment:
     Aantal studenten &lt; totaal specialisaties</t>
      </text>
    </comment>
    <comment ref="B100" authorId="1" shapeId="0" xr:uid="{822A4E66-71F6-41DE-BF48-E0B5C6FD2873}">
      <text>
        <t>[Threaded comment]
Your version of Excel allows you to read this threaded comment; however, any edits to it will get removed if the file is opened in a newer version of Excel. Learn more: https://go.microsoft.com/fwlink/?linkid=870924
Comment:
     Aantal studenten &lt; totaal specialisaties</t>
      </text>
    </comment>
  </commentList>
</comments>
</file>

<file path=xl/sharedStrings.xml><?xml version="1.0" encoding="utf-8"?>
<sst xmlns="http://schemas.openxmlformats.org/spreadsheetml/2006/main" count="611" uniqueCount="210">
  <si>
    <t xml:space="preserve">Instroom per jaar, faculteit en studierichting op peildatum 25-9-2024 </t>
  </si>
  <si>
    <t xml:space="preserve">Inschrijvingsoort: </t>
  </si>
  <si>
    <t>Reguliere studenten (excl. Uitwisseling, Bijvak, Contract, PGO en overig Niet-regulier)</t>
  </si>
  <si>
    <t>Soort aanmelding:</t>
  </si>
  <si>
    <t>Voltijd/Deeltijd/Duaal</t>
  </si>
  <si>
    <t>Joint degrees:</t>
  </si>
  <si>
    <t>Alle studenten schrijven zich bij de penvoerder in. De aantallen zijn inc. UvA inschrijvingen.</t>
  </si>
  <si>
    <t>Fase</t>
  </si>
  <si>
    <t>Domein</t>
  </si>
  <si>
    <t>Opleiding</t>
  </si>
  <si>
    <t>2021</t>
  </si>
  <si>
    <t>2022</t>
  </si>
  <si>
    <t>2023</t>
  </si>
  <si>
    <t>2024</t>
  </si>
  <si>
    <t>Verschil
2022 tov 2021</t>
  </si>
  <si>
    <t>Verschil
2023 tov 2022</t>
  </si>
  <si>
    <t>Verschil
2024 tov 2023</t>
  </si>
  <si>
    <t>Bachelor</t>
  </si>
  <si>
    <t>EEE</t>
  </si>
  <si>
    <t>B Aarde, Economie en Duurzaamheid</t>
  </si>
  <si>
    <t>B Aardwetenschappen</t>
  </si>
  <si>
    <t>IS</t>
  </si>
  <si>
    <t>B Artificial Intelligence</t>
  </si>
  <si>
    <t>HLS</t>
  </si>
  <si>
    <t>B Biologie</t>
  </si>
  <si>
    <t>B Biomedical Sciences</t>
  </si>
  <si>
    <t>B Business Analytics (Voltijd)</t>
  </si>
  <si>
    <t>B Business Analytics (Deeltijd)</t>
  </si>
  <si>
    <t>B Computer Science</t>
  </si>
  <si>
    <t>NSM</t>
  </si>
  <si>
    <t>B Farmaceutische Wetenschappen</t>
  </si>
  <si>
    <t>B Gezondheid en Leven</t>
  </si>
  <si>
    <t>B Gezondheidswetenschappen</t>
  </si>
  <si>
    <t>B Mathematics (Voltijd)</t>
  </si>
  <si>
    <t>B Mathematics (Deeltijd)</t>
  </si>
  <si>
    <t>B Medische Natuurwetenschappen</t>
  </si>
  <si>
    <t>B Natuur- en Sterrenkunde (joint degree)</t>
  </si>
  <si>
    <t>B Scheikunde (joint degree)</t>
  </si>
  <si>
    <t>B Science, Business &amp; Innovation</t>
  </si>
  <si>
    <t>B Totaal</t>
  </si>
  <si>
    <t>Master</t>
  </si>
  <si>
    <t>M Artificial Intelligence</t>
  </si>
  <si>
    <t>M Bioinformatics and Systems Biology (jd</t>
  </si>
  <si>
    <t>M Biomedical Sciences</t>
  </si>
  <si>
    <t>M Biomedical Technology and Physics</t>
  </si>
  <si>
    <t>M Biomolecular Sciences</t>
  </si>
  <si>
    <t>M Business Analytics (Voltijd)</t>
  </si>
  <si>
    <t>M Business Analytics (Duaal)</t>
  </si>
  <si>
    <t>M Chemistry (joint degree)</t>
  </si>
  <si>
    <t>M Computational Science (joint degree)</t>
  </si>
  <si>
    <t>M Computer Science (joint degree)</t>
  </si>
  <si>
    <t>M Computer Security</t>
  </si>
  <si>
    <t>M Drug Discovery Sciences</t>
  </si>
  <si>
    <t>M Earth Sciences</t>
  </si>
  <si>
    <t>M Ecology and Evolution</t>
  </si>
  <si>
    <t>M Environment and Resource Management</t>
  </si>
  <si>
    <t>M Global Health (research)</t>
  </si>
  <si>
    <t>M Health Sciences</t>
  </si>
  <si>
    <t>M Hydrology</t>
  </si>
  <si>
    <t>M Information Sciences</t>
  </si>
  <si>
    <t>M Management, Policy Analysis and Entr.</t>
  </si>
  <si>
    <t>M Mathematics</t>
  </si>
  <si>
    <t>M Neurosciences (research)</t>
  </si>
  <si>
    <t>M Physics and Astronomy (joint degree)</t>
  </si>
  <si>
    <t>M Science, Business and Innovation</t>
  </si>
  <si>
    <t>M Totaal</t>
  </si>
  <si>
    <t>Premaster</t>
  </si>
  <si>
    <t>P Artificial Intelligence</t>
  </si>
  <si>
    <t>P Bioinformatics and Systems Biology</t>
  </si>
  <si>
    <t>P Biomedical Technology and Physics</t>
  </si>
  <si>
    <t>P Business Analytics</t>
  </si>
  <si>
    <t>P Computer Science</t>
  </si>
  <si>
    <t>P Ecology and Evolution</t>
  </si>
  <si>
    <t>P Environment and Resource Management</t>
  </si>
  <si>
    <t>P Health Sciences</t>
  </si>
  <si>
    <t>P Hydrology</t>
  </si>
  <si>
    <t>P Information Sciences</t>
  </si>
  <si>
    <t>P Mathematics</t>
  </si>
  <si>
    <t>P Science, Business and Innovation</t>
  </si>
  <si>
    <t>P Totaal</t>
  </si>
  <si>
    <t>BÈTA Totaal</t>
  </si>
  <si>
    <t xml:space="preserve">Inschrijvingen per jaar, faculteit en studierichting op peildatum 25-9-2024 </t>
  </si>
  <si>
    <t xml:space="preserve">B Aarde, Economie en Duurzaamheid  </t>
  </si>
  <si>
    <t>Specialisatie/Major</t>
  </si>
  <si>
    <t>Totaal ingeschreven studenten</t>
  </si>
  <si>
    <t>EOI</t>
  </si>
  <si>
    <t>2020</t>
  </si>
  <si>
    <t>2019</t>
  </si>
  <si>
    <t>2018</t>
  </si>
  <si>
    <t>2017</t>
  </si>
  <si>
    <t>2016</t>
  </si>
  <si>
    <t>2015</t>
  </si>
  <si>
    <t>2014</t>
  </si>
  <si>
    <t>2013</t>
  </si>
  <si>
    <t>bAI</t>
  </si>
  <si>
    <t>Intelligent Systems</t>
  </si>
  <si>
    <t>Socially Aware Computing</t>
  </si>
  <si>
    <t>Geen</t>
  </si>
  <si>
    <t>bAI Total</t>
  </si>
  <si>
    <t>bAW</t>
  </si>
  <si>
    <t>Geologie &amp; geochemie</t>
  </si>
  <si>
    <t>Aardoppervlak</t>
  </si>
  <si>
    <t>bAW Total</t>
  </si>
  <si>
    <t>bG&amp;L</t>
  </si>
  <si>
    <t>Klinische Wetenschappen</t>
  </si>
  <si>
    <t>Biomedische Wetenschappen</t>
  </si>
  <si>
    <t>Duurzame Gezondheid en Zorg</t>
  </si>
  <si>
    <t>Gezondheidswetenschappen (vervallen)</t>
  </si>
  <si>
    <t>bG&amp;L Total</t>
  </si>
  <si>
    <t>Specialisatie</t>
  </si>
  <si>
    <t>2012</t>
  </si>
  <si>
    <t>2010</t>
  </si>
  <si>
    <t>mAI</t>
  </si>
  <si>
    <t>Main track Artificial Intelligence</t>
  </si>
  <si>
    <t>Cognitive Science</t>
  </si>
  <si>
    <t>Artificial Intelligence for Health</t>
  </si>
  <si>
    <t>Research variant Human Ambience</t>
  </si>
  <si>
    <t>Socially Aware Computing (vervallen)</t>
  </si>
  <si>
    <t>mAI Total</t>
  </si>
  <si>
    <t>mBA</t>
  </si>
  <si>
    <t>Computational Intelligence</t>
  </si>
  <si>
    <t>Optimisation of Business Processes</t>
  </si>
  <si>
    <t>Financial Risk Management</t>
  </si>
  <si>
    <t>Professional track (vervallen)</t>
  </si>
  <si>
    <t>mBA Total</t>
  </si>
  <si>
    <t>mBMED</t>
  </si>
  <si>
    <t>Immunology</t>
  </si>
  <si>
    <t>Infectious Diseases</t>
  </si>
  <si>
    <t>Neurobiology</t>
  </si>
  <si>
    <t>International Public Health</t>
  </si>
  <si>
    <t>Science in Society</t>
  </si>
  <si>
    <t>Science Communication</t>
  </si>
  <si>
    <t>Education</t>
  </si>
  <si>
    <t>mBMED Total</t>
  </si>
  <si>
    <t>NB: 40 studenten met twee specialisaties</t>
  </si>
  <si>
    <t>mBMTP</t>
  </si>
  <si>
    <t>Research variant</t>
  </si>
  <si>
    <t>Society Oriented variant</t>
  </si>
  <si>
    <t>Communication variant</t>
  </si>
  <si>
    <t>Education variant</t>
  </si>
  <si>
    <t>mBMTP Total</t>
  </si>
  <si>
    <t>mBSB-JD</t>
  </si>
  <si>
    <t>Bioinformatics</t>
  </si>
  <si>
    <t>Systems Biology</t>
  </si>
  <si>
    <t>Bioinformatics + Systems Biology</t>
  </si>
  <si>
    <t>mBSB-JD Total</t>
  </si>
  <si>
    <t>mCS-JD</t>
  </si>
  <si>
    <t>Software Engineering &amp; Green IT</t>
  </si>
  <si>
    <t>Big Data Engineering</t>
  </si>
  <si>
    <t>Computer Systems and Infrastructure</t>
  </si>
  <si>
    <t>Systems for Large-Scale Applications</t>
  </si>
  <si>
    <t>Foundations of Computing and Concurrency</t>
  </si>
  <si>
    <t>Internet &amp; Web Technology (vervallen)</t>
  </si>
  <si>
    <t>Parallel Computing Systems (vervallen)</t>
  </si>
  <si>
    <t>Computer Systems Security (vervallen)</t>
  </si>
  <si>
    <t>Research Variant Computer Systems and Security (vervallen)</t>
  </si>
  <si>
    <t>mCS-JD Total</t>
  </si>
  <si>
    <t>mDDS</t>
  </si>
  <si>
    <t>Synthesis of Drugs</t>
  </si>
  <si>
    <t>Molecular Pharmacology</t>
  </si>
  <si>
    <t>Molecular Toxicology</t>
  </si>
  <si>
    <t>Bioanalytics</t>
  </si>
  <si>
    <t>Computer-aided Drug Design</t>
  </si>
  <si>
    <t>Research Variant Drug Disposition and Safety Assessment (Molecular Toxicology) (vervallen)</t>
  </si>
  <si>
    <t>CSE variant Education</t>
  </si>
  <si>
    <t>Drug Disposition and Safety Assessment (vervallen)</t>
  </si>
  <si>
    <t>Leraar VHO Scheikunde</t>
  </si>
  <si>
    <t>Research Variant Biomarkers and CCA (vervallen)</t>
  </si>
  <si>
    <t>Research variant Drug Design &amp; Synthesis (vervallen)</t>
  </si>
  <si>
    <t>Research variant Drug Discovery and Target Finding (vervallen)</t>
  </si>
  <si>
    <t>mDDS Total</t>
  </si>
  <si>
    <t>mEE</t>
  </si>
  <si>
    <t>Research</t>
  </si>
  <si>
    <t>Communication</t>
  </si>
  <si>
    <t>mEE Total</t>
  </si>
  <si>
    <t>mERM</t>
  </si>
  <si>
    <t>Energy and Climate</t>
  </si>
  <si>
    <t>Global Sustainable Futures</t>
  </si>
  <si>
    <t>Ecosystems Services and Biodiversity</t>
  </si>
  <si>
    <t>Global Food Challenges</t>
  </si>
  <si>
    <t>Global Water Challenges</t>
  </si>
  <si>
    <t>mERM Total</t>
  </si>
  <si>
    <t>mES</t>
  </si>
  <si>
    <t>Earth &amp; Climate</t>
  </si>
  <si>
    <t>Global Environmental Change and Policy</t>
  </si>
  <si>
    <t>Geology and Geochemistry</t>
  </si>
  <si>
    <t>Palaeoclim. and Geo-ecosystems</t>
  </si>
  <si>
    <t>mES Total</t>
  </si>
  <si>
    <t>mHS</t>
  </si>
  <si>
    <t>Prevention &amp; Public Health</t>
  </si>
  <si>
    <t>Nutrition &amp; Health</t>
  </si>
  <si>
    <t>Infectious Diseases and Public Health</t>
  </si>
  <si>
    <t>Health Policy</t>
  </si>
  <si>
    <t>Without specialisation</t>
  </si>
  <si>
    <t>mHS Total</t>
  </si>
  <si>
    <t>mMAT</t>
  </si>
  <si>
    <t>Applied Mathematics</t>
  </si>
  <si>
    <t>Pure Mathematics</t>
  </si>
  <si>
    <t>Education track</t>
  </si>
  <si>
    <t>mMAT Total</t>
  </si>
  <si>
    <t>mMPA</t>
  </si>
  <si>
    <t>Health and Life Sciences based Management and Entrepreneurship</t>
  </si>
  <si>
    <t>Community-based Health Technologies</t>
  </si>
  <si>
    <t>Health and Life Sciences Based Policy</t>
  </si>
  <si>
    <t>mMPA Total</t>
  </si>
  <si>
    <t>NB: 14 studenten met twee specialisaties</t>
  </si>
  <si>
    <t>mSBI</t>
  </si>
  <si>
    <t>Energy and Sustainability</t>
  </si>
  <si>
    <t>Life and Health</t>
  </si>
  <si>
    <t>mSBI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</si>
</sst>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;\-#,##0.0%"/>
  </numFmts>
  <fonts count="1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9"/>
      <color rgb="FF333333"/>
      <name val="Arial"/>
      <family val="2"/>
    </font>
    <font>
      <b/>
      <sz val="8"/>
      <color rgb="FFFFFFFF"/>
      <name val="Arial"/>
      <family val="2"/>
    </font>
    <font>
      <sz val="8"/>
      <color rgb="FFFFFFFF"/>
      <name val="Arial"/>
      <family val="2"/>
    </font>
    <font>
      <b/>
      <sz val="8"/>
      <color theme="3"/>
      <name val="Arial"/>
      <family val="2"/>
    </font>
    <font>
      <b/>
      <sz val="8"/>
      <name val="Arial"/>
      <family val="2"/>
    </font>
    <font>
      <i/>
      <sz val="8"/>
      <color rgb="FF333333"/>
      <name val="Arial"/>
      <family val="2"/>
    </font>
    <font>
      <b/>
      <sz val="9"/>
      <color rgb="FF33333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2" tint="-0.499984740745262"/>
      <name val="Arial"/>
      <family val="2"/>
    </font>
    <font>
      <i/>
      <sz val="10"/>
      <color theme="2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89C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E6F5"/>
        <bgColor theme="4" tint="0.79998168889431442"/>
      </patternFill>
    </fill>
    <fill>
      <patternFill patternType="solid">
        <fgColor rgb="FFC0E6F5"/>
        <bgColor indexed="64"/>
      </patternFill>
    </fill>
  </fills>
  <borders count="28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indexed="64"/>
      </right>
      <top style="thin">
        <color rgb="FF3877A6"/>
      </top>
      <bottom style="thin">
        <color rgb="FFA5A5B1"/>
      </bottom>
      <diagonal/>
    </border>
    <border>
      <left/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09558F"/>
      </left>
      <right/>
      <top style="thin">
        <color rgb="FF3877A6"/>
      </top>
      <bottom style="thin">
        <color rgb="FF3877A6"/>
      </bottom>
      <diagonal/>
    </border>
    <border>
      <left/>
      <right style="thin">
        <color rgb="FFEBEBEB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EBEBEB"/>
      </left>
      <right/>
      <top style="thin">
        <color rgb="FFCAC9D9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CAC9D9"/>
      </top>
      <bottom style="thin">
        <color rgb="FFEBEBEB"/>
      </bottom>
      <diagonal/>
    </border>
    <border>
      <left style="thin">
        <color rgb="FF09558F"/>
      </left>
      <right style="thin">
        <color indexed="64"/>
      </right>
      <top style="thin">
        <color rgb="FF3877A6"/>
      </top>
      <bottom style="thin">
        <color rgb="FF3877A6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 style="thin">
        <color indexed="64"/>
      </bottom>
      <diagonal/>
    </border>
    <border>
      <left/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3" borderId="0" xfId="1" applyFont="1" applyFill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164" fontId="4" fillId="3" borderId="10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49" fontId="6" fillId="2" borderId="6" xfId="0" applyNumberFormat="1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49" fontId="8" fillId="4" borderId="11" xfId="0" applyNumberFormat="1" applyFont="1" applyFill="1" applyBorder="1" applyAlignment="1">
      <alignment horizontal="left" vertical="center"/>
    </xf>
    <xf numFmtId="3" fontId="4" fillId="5" borderId="12" xfId="0" applyNumberFormat="1" applyFont="1" applyFill="1" applyBorder="1" applyAlignment="1">
      <alignment horizontal="right" vertical="center"/>
    </xf>
    <xf numFmtId="3" fontId="4" fillId="5" borderId="13" xfId="0" applyNumberFormat="1" applyFont="1" applyFill="1" applyBorder="1" applyAlignment="1">
      <alignment horizontal="right" vertical="center"/>
    </xf>
    <xf numFmtId="3" fontId="4" fillId="5" borderId="14" xfId="0" applyNumberFormat="1" applyFont="1" applyFill="1" applyBorder="1" applyAlignment="1">
      <alignment horizontal="right" vertical="center"/>
    </xf>
    <xf numFmtId="164" fontId="4" fillId="4" borderId="12" xfId="0" applyNumberFormat="1" applyFont="1" applyFill="1" applyBorder="1" applyAlignment="1">
      <alignment horizontal="right" vertical="center"/>
    </xf>
    <xf numFmtId="164" fontId="4" fillId="4" borderId="15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49" fontId="9" fillId="5" borderId="16" xfId="0" applyNumberFormat="1" applyFont="1" applyFill="1" applyBorder="1" applyAlignment="1">
      <alignment horizontal="left" vertical="center"/>
    </xf>
    <xf numFmtId="49" fontId="6" fillId="4" borderId="5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49" fontId="9" fillId="5" borderId="11" xfId="0" applyNumberFormat="1" applyFont="1" applyFill="1" applyBorder="1" applyAlignment="1">
      <alignment horizontal="left" vertical="center"/>
    </xf>
    <xf numFmtId="3" fontId="3" fillId="3" borderId="17" xfId="0" applyNumberFormat="1" applyFont="1" applyFill="1" applyBorder="1" applyAlignment="1">
      <alignment vertical="center"/>
    </xf>
    <xf numFmtId="3" fontId="3" fillId="3" borderId="18" xfId="0" applyNumberFormat="1" applyFont="1" applyFill="1" applyBorder="1" applyAlignment="1">
      <alignment vertical="center"/>
    </xf>
    <xf numFmtId="3" fontId="3" fillId="3" borderId="19" xfId="0" applyNumberFormat="1" applyFont="1" applyFill="1" applyBorder="1" applyAlignment="1">
      <alignment vertical="center"/>
    </xf>
    <xf numFmtId="164" fontId="3" fillId="3" borderId="10" xfId="0" applyNumberFormat="1" applyFont="1" applyFill="1" applyBorder="1" applyAlignment="1">
      <alignment horizontal="right" vertical="center"/>
    </xf>
    <xf numFmtId="164" fontId="3" fillId="3" borderId="7" xfId="0" applyNumberFormat="1" applyFont="1" applyFill="1" applyBorder="1" applyAlignment="1">
      <alignment horizontal="right" vertical="center"/>
    </xf>
    <xf numFmtId="49" fontId="10" fillId="3" borderId="0" xfId="0" applyNumberFormat="1" applyFont="1" applyFill="1"/>
    <xf numFmtId="0" fontId="5" fillId="3" borderId="0" xfId="0" applyFont="1" applyFill="1"/>
    <xf numFmtId="0" fontId="4" fillId="3" borderId="7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left"/>
    </xf>
    <xf numFmtId="49" fontId="8" fillId="4" borderId="6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49" fontId="9" fillId="5" borderId="20" xfId="0" applyNumberFormat="1" applyFont="1" applyFill="1" applyBorder="1" applyAlignment="1">
      <alignment horizontal="left" vertical="center"/>
    </xf>
    <xf numFmtId="0" fontId="4" fillId="4" borderId="21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left" vertical="center"/>
    </xf>
    <xf numFmtId="164" fontId="3" fillId="3" borderId="22" xfId="0" applyNumberFormat="1" applyFont="1" applyFill="1" applyBorder="1" applyAlignment="1">
      <alignment horizontal="right" vertical="center"/>
    </xf>
    <xf numFmtId="164" fontId="3" fillId="3" borderId="17" xfId="0" applyNumberFormat="1" applyFont="1" applyFill="1" applyBorder="1" applyAlignment="1">
      <alignment horizontal="right" vertical="center"/>
    </xf>
    <xf numFmtId="0" fontId="12" fillId="0" borderId="0" xfId="0" applyFont="1"/>
    <xf numFmtId="0" fontId="13" fillId="6" borderId="24" xfId="0" applyFont="1" applyFill="1" applyBorder="1" applyAlignment="1">
      <alignment horizontal="center" vertical="center"/>
    </xf>
    <xf numFmtId="0" fontId="13" fillId="0" borderId="0" xfId="0" applyFont="1"/>
    <xf numFmtId="0" fontId="12" fillId="0" borderId="23" xfId="0" applyFont="1" applyBorder="1"/>
    <xf numFmtId="0" fontId="13" fillId="0" borderId="24" xfId="0" applyFont="1" applyBorder="1"/>
    <xf numFmtId="0" fontId="14" fillId="0" borderId="0" xfId="0" applyFont="1" applyAlignment="1">
      <alignment vertical="center"/>
    </xf>
    <xf numFmtId="0" fontId="15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23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3" fillId="8" borderId="26" xfId="0" applyFont="1" applyFill="1" applyBorder="1" applyAlignment="1">
      <alignment vertical="center"/>
    </xf>
    <xf numFmtId="0" fontId="13" fillId="8" borderId="27" xfId="0" applyFont="1" applyFill="1" applyBorder="1" applyAlignment="1">
      <alignment vertical="center"/>
    </xf>
    <xf numFmtId="0" fontId="16" fillId="8" borderId="26" xfId="0" applyFont="1" applyFill="1" applyBorder="1" applyAlignment="1">
      <alignment horizontal="right" vertical="center"/>
    </xf>
    <xf numFmtId="0" fontId="13" fillId="8" borderId="26" xfId="0" applyFont="1" applyFill="1" applyBorder="1"/>
    <xf numFmtId="0" fontId="13" fillId="8" borderId="27" xfId="0" applyFont="1" applyFill="1" applyBorder="1"/>
    <xf numFmtId="49" fontId="2" fillId="2" borderId="0" xfId="0" applyNumberFormat="1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 wrapText="1"/>
    </xf>
    <xf numFmtId="0" fontId="13" fillId="6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CE0E1DEB-AEA4-4FF4-94EF-3D2F7AEF5A54}"/>
  </cellStyles>
  <dxfs count="0"/>
  <tableStyles count="0" defaultTableStyle="TableStyleMedium2" defaultPivotStyle="PivotStyleLight16"/>
  <colors>
    <mruColors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ouma, J.M.C. (Joep)" id="{0DE762F5-36F4-4005-97B3-39DF828A7641}" userId="S::j.m.c.bouma@vu.nl::e1995a3b-fd71-48b4-9ece-a3b0524ad0c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4" dT="2024-09-26T14:09:56.68" personId="{0DE762F5-36F4-4005-97B3-39DF828A7641}" id="{C5BBF4D1-1C1E-466F-95D0-BA9A0042865E}">
    <text xml:space="preserve"> Aantal studenten &lt; totaal specialisaties</text>
  </threadedComment>
  <threadedComment ref="B100" dT="2024-09-26T14:09:56.68" personId="{0DE762F5-36F4-4005-97B3-39DF828A7641}" id="{822A4E66-71F6-41DE-BF48-E0B5C6FD2873}">
    <text xml:space="preserve"> Aantal studenten &lt; totaal specialisaties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F98F9-26E7-4886-A6A2-99777F7D3350}">
  <dimension ref="A1:J63"/>
  <sheetViews>
    <sheetView tabSelected="1" workbookViewId="0">
      <pane xSplit="3" ySplit="6" topLeftCell="D7" activePane="bottomRight" state="frozen"/>
      <selection activeCell="B5" sqref="B5"/>
      <selection pane="topRight" activeCell="B5" sqref="B5"/>
      <selection pane="bottomLeft" activeCell="B5" sqref="B5"/>
      <selection pane="bottomRight" activeCell="D10" sqref="D10"/>
    </sheetView>
  </sheetViews>
  <sheetFormatPr defaultRowHeight="12.5" x14ac:dyDescent="0.25"/>
  <cols>
    <col min="1" max="1" width="15.1796875" customWidth="1"/>
    <col min="2" max="2" width="12.81640625" customWidth="1"/>
    <col min="3" max="3" width="42.1796875" customWidth="1"/>
    <col min="4" max="10" width="9.6328125" customWidth="1"/>
  </cols>
  <sheetData>
    <row r="1" spans="1:10" ht="35.25" customHeight="1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" customHeight="1" x14ac:dyDescent="0.25">
      <c r="A2" s="1" t="s">
        <v>1</v>
      </c>
      <c r="B2" s="2" t="s">
        <v>2</v>
      </c>
      <c r="C2" s="3"/>
      <c r="D2" s="4"/>
      <c r="E2" s="4"/>
      <c r="F2" s="4"/>
      <c r="G2" s="4"/>
      <c r="H2" s="4"/>
      <c r="I2" s="4"/>
      <c r="J2" s="4"/>
    </row>
    <row r="3" spans="1:10" ht="15" customHeight="1" x14ac:dyDescent="0.25">
      <c r="A3" s="1" t="s">
        <v>3</v>
      </c>
      <c r="B3" s="2" t="s">
        <v>4</v>
      </c>
      <c r="C3" s="3"/>
      <c r="D3" s="4"/>
      <c r="E3" s="4"/>
      <c r="F3" s="4"/>
      <c r="G3" s="4"/>
      <c r="H3" s="4"/>
      <c r="I3" s="4"/>
      <c r="J3" s="4"/>
    </row>
    <row r="4" spans="1:10" ht="15" customHeight="1" x14ac:dyDescent="0.25">
      <c r="A4" s="1" t="s">
        <v>5</v>
      </c>
      <c r="B4" s="2" t="s">
        <v>6</v>
      </c>
      <c r="C4" s="3"/>
      <c r="D4" s="4"/>
      <c r="E4" s="4"/>
      <c r="F4" s="4"/>
      <c r="G4" s="4"/>
      <c r="H4" s="4"/>
      <c r="I4" s="4"/>
      <c r="J4" s="4"/>
    </row>
    <row r="5" spans="1:10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31.5" x14ac:dyDescent="0.25">
      <c r="A6" s="5" t="s">
        <v>7</v>
      </c>
      <c r="B6" s="5" t="s">
        <v>8</v>
      </c>
      <c r="C6" s="5" t="s">
        <v>9</v>
      </c>
      <c r="D6" s="6" t="s">
        <v>10</v>
      </c>
      <c r="E6" s="6" t="s">
        <v>11</v>
      </c>
      <c r="F6" s="7" t="s">
        <v>12</v>
      </c>
      <c r="G6" s="8" t="s">
        <v>13</v>
      </c>
      <c r="H6" s="9" t="s">
        <v>14</v>
      </c>
      <c r="I6" s="10" t="s">
        <v>15</v>
      </c>
      <c r="J6" s="10" t="s">
        <v>16</v>
      </c>
    </row>
    <row r="7" spans="1:10" ht="18.75" customHeight="1" x14ac:dyDescent="0.25">
      <c r="A7" s="11" t="s">
        <v>17</v>
      </c>
      <c r="B7" s="12" t="s">
        <v>18</v>
      </c>
      <c r="C7" s="13" t="s">
        <v>19</v>
      </c>
      <c r="D7" s="14">
        <v>94</v>
      </c>
      <c r="E7" s="14">
        <v>69</v>
      </c>
      <c r="F7" s="15">
        <v>60</v>
      </c>
      <c r="G7" s="16">
        <v>64</v>
      </c>
      <c r="H7" s="17">
        <f>(E7-D7)/D7</f>
        <v>-0.26595744680851063</v>
      </c>
      <c r="I7" s="18">
        <f t="shared" ref="I7:J22" si="0">(F7-E7)/E7</f>
        <v>-0.13043478260869565</v>
      </c>
      <c r="J7" s="18">
        <f>(G7-F7)/F7</f>
        <v>6.6666666666666666E-2</v>
      </c>
    </row>
    <row r="8" spans="1:10" ht="18.75" customHeight="1" x14ac:dyDescent="0.25">
      <c r="A8" s="11" t="s">
        <v>17</v>
      </c>
      <c r="B8" s="12" t="s">
        <v>18</v>
      </c>
      <c r="C8" s="13" t="s">
        <v>20</v>
      </c>
      <c r="D8" s="14">
        <v>34</v>
      </c>
      <c r="E8" s="14">
        <v>38</v>
      </c>
      <c r="F8" s="15">
        <v>46</v>
      </c>
      <c r="G8" s="16">
        <v>43</v>
      </c>
      <c r="H8" s="17">
        <f t="shared" ref="H8:J62" si="1">(E8-D8)/D8</f>
        <v>0.11764705882352941</v>
      </c>
      <c r="I8" s="18">
        <f t="shared" si="0"/>
        <v>0.21052631578947367</v>
      </c>
      <c r="J8" s="18">
        <f t="shared" si="0"/>
        <v>-6.5217391304347824E-2</v>
      </c>
    </row>
    <row r="9" spans="1:10" ht="18.75" customHeight="1" x14ac:dyDescent="0.25">
      <c r="A9" s="11" t="s">
        <v>17</v>
      </c>
      <c r="B9" s="12" t="s">
        <v>21</v>
      </c>
      <c r="C9" s="13" t="s">
        <v>22</v>
      </c>
      <c r="D9" s="14">
        <v>279</v>
      </c>
      <c r="E9" s="14">
        <v>247</v>
      </c>
      <c r="F9" s="15">
        <v>330</v>
      </c>
      <c r="G9" s="16">
        <v>259</v>
      </c>
      <c r="H9" s="17">
        <f t="shared" si="1"/>
        <v>-0.11469534050179211</v>
      </c>
      <c r="I9" s="18">
        <f t="shared" si="0"/>
        <v>0.33603238866396762</v>
      </c>
      <c r="J9" s="18">
        <f t="shared" si="0"/>
        <v>-0.21515151515151515</v>
      </c>
    </row>
    <row r="10" spans="1:10" ht="18.75" customHeight="1" x14ac:dyDescent="0.25">
      <c r="A10" s="11" t="s">
        <v>17</v>
      </c>
      <c r="B10" s="12" t="s">
        <v>23</v>
      </c>
      <c r="C10" s="13" t="s">
        <v>24</v>
      </c>
      <c r="D10" s="14">
        <v>44</v>
      </c>
      <c r="E10" s="14">
        <v>48</v>
      </c>
      <c r="F10" s="15">
        <v>57</v>
      </c>
      <c r="G10" s="16">
        <v>54</v>
      </c>
      <c r="H10" s="17">
        <f t="shared" si="1"/>
        <v>9.0909090909090912E-2</v>
      </c>
      <c r="I10" s="18">
        <f t="shared" si="0"/>
        <v>0.1875</v>
      </c>
      <c r="J10" s="18">
        <f t="shared" si="0"/>
        <v>-5.2631578947368418E-2</v>
      </c>
    </row>
    <row r="11" spans="1:10" ht="18.75" customHeight="1" x14ac:dyDescent="0.25">
      <c r="A11" s="11" t="s">
        <v>17</v>
      </c>
      <c r="B11" s="12" t="s">
        <v>23</v>
      </c>
      <c r="C11" s="13" t="s">
        <v>25</v>
      </c>
      <c r="D11" s="14">
        <v>506</v>
      </c>
      <c r="E11" s="14">
        <v>132</v>
      </c>
      <c r="F11" s="15">
        <v>140</v>
      </c>
      <c r="G11" s="16">
        <v>122</v>
      </c>
      <c r="H11" s="17">
        <f t="shared" si="1"/>
        <v>-0.73913043478260865</v>
      </c>
      <c r="I11" s="18">
        <f t="shared" si="0"/>
        <v>6.0606060606060608E-2</v>
      </c>
      <c r="J11" s="18">
        <f t="shared" si="0"/>
        <v>-0.12857142857142856</v>
      </c>
    </row>
    <row r="12" spans="1:10" ht="18.75" customHeight="1" x14ac:dyDescent="0.25">
      <c r="A12" s="12" t="s">
        <v>17</v>
      </c>
      <c r="B12" s="12" t="s">
        <v>21</v>
      </c>
      <c r="C12" s="19" t="s">
        <v>26</v>
      </c>
      <c r="D12" s="14">
        <v>110</v>
      </c>
      <c r="E12" s="14">
        <v>62</v>
      </c>
      <c r="F12" s="15">
        <v>80</v>
      </c>
      <c r="G12" s="16">
        <v>58</v>
      </c>
      <c r="H12" s="17">
        <f t="shared" si="1"/>
        <v>-0.43636363636363634</v>
      </c>
      <c r="I12" s="18">
        <f t="shared" si="0"/>
        <v>0.29032258064516131</v>
      </c>
      <c r="J12" s="18">
        <f t="shared" si="0"/>
        <v>-0.27500000000000002</v>
      </c>
    </row>
    <row r="13" spans="1:10" ht="18.75" customHeight="1" x14ac:dyDescent="0.25">
      <c r="A13" s="12" t="s">
        <v>17</v>
      </c>
      <c r="B13" s="12" t="s">
        <v>21</v>
      </c>
      <c r="C13" s="19" t="s">
        <v>27</v>
      </c>
      <c r="D13" s="14">
        <v>9</v>
      </c>
      <c r="E13" s="14">
        <v>5</v>
      </c>
      <c r="F13" s="15">
        <v>6</v>
      </c>
      <c r="G13" s="16">
        <v>1</v>
      </c>
      <c r="H13" s="17">
        <f t="shared" si="1"/>
        <v>-0.44444444444444442</v>
      </c>
      <c r="I13" s="18">
        <f t="shared" si="0"/>
        <v>0.2</v>
      </c>
      <c r="J13" s="18">
        <f t="shared" si="0"/>
        <v>-0.83333333333333337</v>
      </c>
    </row>
    <row r="14" spans="1:10" ht="18.75" customHeight="1" x14ac:dyDescent="0.25">
      <c r="A14" s="11" t="s">
        <v>17</v>
      </c>
      <c r="B14" s="12" t="s">
        <v>21</v>
      </c>
      <c r="C14" s="13" t="s">
        <v>28</v>
      </c>
      <c r="D14" s="14">
        <v>352</v>
      </c>
      <c r="E14" s="14">
        <v>543</v>
      </c>
      <c r="F14" s="15">
        <v>229</v>
      </c>
      <c r="G14" s="16">
        <v>170</v>
      </c>
      <c r="H14" s="17">
        <f t="shared" si="1"/>
        <v>0.54261363636363635</v>
      </c>
      <c r="I14" s="18">
        <f t="shared" si="0"/>
        <v>-0.57826887661141801</v>
      </c>
      <c r="J14" s="18">
        <f t="shared" si="0"/>
        <v>-0.2576419213973799</v>
      </c>
    </row>
    <row r="15" spans="1:10" ht="18.75" customHeight="1" x14ac:dyDescent="0.25">
      <c r="A15" s="11" t="s">
        <v>17</v>
      </c>
      <c r="B15" s="12" t="s">
        <v>29</v>
      </c>
      <c r="C15" s="13" t="s">
        <v>30</v>
      </c>
      <c r="D15" s="14">
        <v>81</v>
      </c>
      <c r="E15" s="14">
        <v>156</v>
      </c>
      <c r="F15" s="15">
        <v>150</v>
      </c>
      <c r="G15" s="16">
        <v>139</v>
      </c>
      <c r="H15" s="17">
        <f t="shared" si="1"/>
        <v>0.92592592592592593</v>
      </c>
      <c r="I15" s="18">
        <f t="shared" si="0"/>
        <v>-3.8461538461538464E-2</v>
      </c>
      <c r="J15" s="18">
        <f t="shared" si="0"/>
        <v>-7.3333333333333334E-2</v>
      </c>
    </row>
    <row r="16" spans="1:10" ht="18.75" customHeight="1" x14ac:dyDescent="0.25">
      <c r="A16" s="11" t="s">
        <v>17</v>
      </c>
      <c r="B16" s="12" t="s">
        <v>23</v>
      </c>
      <c r="C16" s="13" t="s">
        <v>31</v>
      </c>
      <c r="D16" s="14">
        <v>372</v>
      </c>
      <c r="E16" s="14">
        <v>353</v>
      </c>
      <c r="F16" s="15">
        <v>88</v>
      </c>
      <c r="G16" s="16">
        <v>84</v>
      </c>
      <c r="H16" s="17">
        <f t="shared" si="1"/>
        <v>-5.1075268817204304E-2</v>
      </c>
      <c r="I16" s="18">
        <f t="shared" si="0"/>
        <v>-0.75070821529745047</v>
      </c>
      <c r="J16" s="18">
        <f t="shared" si="0"/>
        <v>-4.5454545454545456E-2</v>
      </c>
    </row>
    <row r="17" spans="1:10" ht="18.75" customHeight="1" x14ac:dyDescent="0.25">
      <c r="A17" s="11" t="s">
        <v>17</v>
      </c>
      <c r="B17" s="12" t="s">
        <v>23</v>
      </c>
      <c r="C17" s="13" t="s">
        <v>32</v>
      </c>
      <c r="D17" s="14">
        <v>165</v>
      </c>
      <c r="E17" s="14">
        <v>188</v>
      </c>
      <c r="F17" s="15">
        <v>254</v>
      </c>
      <c r="G17" s="16">
        <v>203</v>
      </c>
      <c r="H17" s="17">
        <f t="shared" si="1"/>
        <v>0.1393939393939394</v>
      </c>
      <c r="I17" s="18">
        <f t="shared" si="0"/>
        <v>0.35106382978723405</v>
      </c>
      <c r="J17" s="18">
        <f t="shared" si="0"/>
        <v>-0.20078740157480315</v>
      </c>
    </row>
    <row r="18" spans="1:10" ht="18.75" customHeight="1" x14ac:dyDescent="0.25">
      <c r="A18" s="11" t="s">
        <v>17</v>
      </c>
      <c r="B18" s="12" t="s">
        <v>29</v>
      </c>
      <c r="C18" s="13" t="s">
        <v>33</v>
      </c>
      <c r="D18" s="14">
        <v>71</v>
      </c>
      <c r="E18" s="14">
        <v>81</v>
      </c>
      <c r="F18" s="15">
        <v>60</v>
      </c>
      <c r="G18" s="16">
        <v>53</v>
      </c>
      <c r="H18" s="17">
        <f t="shared" si="1"/>
        <v>0.14084507042253522</v>
      </c>
      <c r="I18" s="18">
        <f t="shared" si="0"/>
        <v>-0.25925925925925924</v>
      </c>
      <c r="J18" s="18">
        <f t="shared" si="0"/>
        <v>-0.11666666666666667</v>
      </c>
    </row>
    <row r="19" spans="1:10" ht="18.75" customHeight="1" x14ac:dyDescent="0.25">
      <c r="A19" s="11" t="s">
        <v>17</v>
      </c>
      <c r="B19" s="12" t="s">
        <v>29</v>
      </c>
      <c r="C19" s="13" t="s">
        <v>34</v>
      </c>
      <c r="D19" s="14">
        <v>7</v>
      </c>
      <c r="E19" s="14">
        <v>11</v>
      </c>
      <c r="F19" s="15">
        <v>11</v>
      </c>
      <c r="G19" s="16">
        <v>10</v>
      </c>
      <c r="H19" s="17">
        <f t="shared" si="1"/>
        <v>0.5714285714285714</v>
      </c>
      <c r="I19" s="18">
        <f t="shared" si="0"/>
        <v>0</v>
      </c>
      <c r="J19" s="18">
        <f t="shared" si="0"/>
        <v>-9.0909090909090912E-2</v>
      </c>
    </row>
    <row r="20" spans="1:10" ht="18.75" customHeight="1" x14ac:dyDescent="0.25">
      <c r="A20" s="11" t="s">
        <v>17</v>
      </c>
      <c r="B20" s="12" t="s">
        <v>29</v>
      </c>
      <c r="C20" s="13" t="s">
        <v>35</v>
      </c>
      <c r="D20" s="14">
        <v>63</v>
      </c>
      <c r="E20" s="14">
        <v>98</v>
      </c>
      <c r="F20" s="15">
        <v>89</v>
      </c>
      <c r="G20" s="16">
        <v>98</v>
      </c>
      <c r="H20" s="17">
        <f t="shared" si="1"/>
        <v>0.55555555555555558</v>
      </c>
      <c r="I20" s="18">
        <f t="shared" si="0"/>
        <v>-9.1836734693877556E-2</v>
      </c>
      <c r="J20" s="18">
        <f t="shared" si="0"/>
        <v>0.10112359550561797</v>
      </c>
    </row>
    <row r="21" spans="1:10" ht="18.75" customHeight="1" x14ac:dyDescent="0.25">
      <c r="A21" s="11" t="s">
        <v>17</v>
      </c>
      <c r="B21" s="12" t="s">
        <v>29</v>
      </c>
      <c r="C21" s="13" t="s">
        <v>36</v>
      </c>
      <c r="D21" s="14">
        <v>148</v>
      </c>
      <c r="E21" s="14">
        <v>154</v>
      </c>
      <c r="F21" s="15">
        <v>150</v>
      </c>
      <c r="G21" s="16">
        <v>146</v>
      </c>
      <c r="H21" s="17">
        <f t="shared" si="1"/>
        <v>4.0540540540540543E-2</v>
      </c>
      <c r="I21" s="18">
        <f t="shared" si="0"/>
        <v>-2.5974025974025976E-2</v>
      </c>
      <c r="J21" s="18">
        <f t="shared" si="0"/>
        <v>-2.6666666666666668E-2</v>
      </c>
    </row>
    <row r="22" spans="1:10" ht="18.75" customHeight="1" x14ac:dyDescent="0.25">
      <c r="A22" s="11" t="s">
        <v>17</v>
      </c>
      <c r="B22" s="12" t="s">
        <v>29</v>
      </c>
      <c r="C22" s="13" t="s">
        <v>37</v>
      </c>
      <c r="D22" s="14">
        <v>43</v>
      </c>
      <c r="E22" s="14">
        <v>50</v>
      </c>
      <c r="F22" s="15">
        <v>49</v>
      </c>
      <c r="G22" s="16">
        <v>40</v>
      </c>
      <c r="H22" s="17">
        <f t="shared" si="1"/>
        <v>0.16279069767441862</v>
      </c>
      <c r="I22" s="18">
        <f t="shared" si="0"/>
        <v>-0.02</v>
      </c>
      <c r="J22" s="18">
        <f t="shared" si="0"/>
        <v>-0.18367346938775511</v>
      </c>
    </row>
    <row r="23" spans="1:10" ht="18.75" customHeight="1" x14ac:dyDescent="0.25">
      <c r="A23" s="11" t="s">
        <v>17</v>
      </c>
      <c r="B23" s="12" t="s">
        <v>29</v>
      </c>
      <c r="C23" s="13" t="s">
        <v>38</v>
      </c>
      <c r="D23" s="14">
        <v>56</v>
      </c>
      <c r="E23" s="14">
        <v>42</v>
      </c>
      <c r="F23" s="15">
        <v>65</v>
      </c>
      <c r="G23" s="16">
        <v>57</v>
      </c>
      <c r="H23" s="17">
        <f t="shared" si="1"/>
        <v>-0.25</v>
      </c>
      <c r="I23" s="18">
        <f t="shared" si="1"/>
        <v>0.54761904761904767</v>
      </c>
      <c r="J23" s="18">
        <f t="shared" si="1"/>
        <v>-0.12307692307692308</v>
      </c>
    </row>
    <row r="24" spans="1:10" ht="18.75" customHeight="1" x14ac:dyDescent="0.25">
      <c r="A24" s="20"/>
      <c r="B24" s="21"/>
      <c r="C24" s="22" t="s">
        <v>39</v>
      </c>
      <c r="D24" s="23">
        <f>SUM(D7:D23)</f>
        <v>2434</v>
      </c>
      <c r="E24" s="23">
        <f>SUM(E7:E23)</f>
        <v>2277</v>
      </c>
      <c r="F24" s="24">
        <f>SUM(F7:F23)</f>
        <v>1864</v>
      </c>
      <c r="G24" s="25">
        <f>SUM(G7:G23)</f>
        <v>1601</v>
      </c>
      <c r="H24" s="26">
        <f t="shared" si="1"/>
        <v>-6.4502875924404277E-2</v>
      </c>
      <c r="I24" s="27">
        <f t="shared" si="1"/>
        <v>-0.181379007465964</v>
      </c>
      <c r="J24" s="27">
        <f t="shared" si="1"/>
        <v>-0.14109442060085836</v>
      </c>
    </row>
    <row r="25" spans="1:10" ht="18.75" customHeight="1" x14ac:dyDescent="0.25">
      <c r="A25" s="11" t="s">
        <v>40</v>
      </c>
      <c r="B25" s="12" t="s">
        <v>21</v>
      </c>
      <c r="C25" s="13" t="s">
        <v>41</v>
      </c>
      <c r="D25" s="14">
        <v>180</v>
      </c>
      <c r="E25" s="14">
        <v>136</v>
      </c>
      <c r="F25" s="15">
        <v>165</v>
      </c>
      <c r="G25" s="16">
        <v>214</v>
      </c>
      <c r="H25" s="17">
        <f t="shared" si="1"/>
        <v>-0.24444444444444444</v>
      </c>
      <c r="I25" s="18">
        <f t="shared" si="1"/>
        <v>0.21323529411764705</v>
      </c>
      <c r="J25" s="18">
        <f t="shared" si="1"/>
        <v>0.29696969696969699</v>
      </c>
    </row>
    <row r="26" spans="1:10" ht="18.75" customHeight="1" x14ac:dyDescent="0.25">
      <c r="A26" s="11" t="s">
        <v>40</v>
      </c>
      <c r="B26" s="12" t="s">
        <v>21</v>
      </c>
      <c r="C26" s="13" t="s">
        <v>42</v>
      </c>
      <c r="D26" s="14">
        <v>93</v>
      </c>
      <c r="E26" s="14">
        <v>109</v>
      </c>
      <c r="F26" s="15">
        <v>96</v>
      </c>
      <c r="G26" s="16">
        <v>81</v>
      </c>
      <c r="H26" s="17">
        <f t="shared" si="1"/>
        <v>0.17204301075268819</v>
      </c>
      <c r="I26" s="18">
        <f t="shared" si="1"/>
        <v>-0.11926605504587157</v>
      </c>
      <c r="J26" s="18">
        <f t="shared" si="1"/>
        <v>-0.15625</v>
      </c>
    </row>
    <row r="27" spans="1:10" ht="18.75" customHeight="1" x14ac:dyDescent="0.25">
      <c r="A27" s="11" t="s">
        <v>40</v>
      </c>
      <c r="B27" s="12" t="s">
        <v>23</v>
      </c>
      <c r="C27" s="13" t="s">
        <v>43</v>
      </c>
      <c r="D27" s="14">
        <v>66</v>
      </c>
      <c r="E27" s="14">
        <v>47</v>
      </c>
      <c r="F27" s="15">
        <v>50</v>
      </c>
      <c r="G27" s="16">
        <v>74</v>
      </c>
      <c r="H27" s="17">
        <f t="shared" si="1"/>
        <v>-0.2878787878787879</v>
      </c>
      <c r="I27" s="18">
        <f t="shared" si="1"/>
        <v>6.3829787234042548E-2</v>
      </c>
      <c r="J27" s="18">
        <f t="shared" si="1"/>
        <v>0.48</v>
      </c>
    </row>
    <row r="28" spans="1:10" ht="18.75" customHeight="1" x14ac:dyDescent="0.25">
      <c r="A28" s="11" t="s">
        <v>40</v>
      </c>
      <c r="B28" s="12" t="s">
        <v>29</v>
      </c>
      <c r="C28" s="13" t="s">
        <v>44</v>
      </c>
      <c r="D28" s="14">
        <v>40</v>
      </c>
      <c r="E28" s="14">
        <v>29</v>
      </c>
      <c r="F28" s="15">
        <v>26</v>
      </c>
      <c r="G28" s="16">
        <v>47</v>
      </c>
      <c r="H28" s="17">
        <f t="shared" si="1"/>
        <v>-0.27500000000000002</v>
      </c>
      <c r="I28" s="18">
        <f t="shared" si="1"/>
        <v>-0.10344827586206896</v>
      </c>
      <c r="J28" s="18">
        <f t="shared" si="1"/>
        <v>0.80769230769230771</v>
      </c>
    </row>
    <row r="29" spans="1:10" ht="18.75" customHeight="1" x14ac:dyDescent="0.25">
      <c r="A29" s="11" t="s">
        <v>40</v>
      </c>
      <c r="B29" s="12" t="s">
        <v>23</v>
      </c>
      <c r="C29" s="13" t="s">
        <v>45</v>
      </c>
      <c r="D29" s="14">
        <v>28</v>
      </c>
      <c r="E29" s="14">
        <v>34</v>
      </c>
      <c r="F29" s="15">
        <v>23</v>
      </c>
      <c r="G29" s="16">
        <v>27</v>
      </c>
      <c r="H29" s="17">
        <f t="shared" si="1"/>
        <v>0.21428571428571427</v>
      </c>
      <c r="I29" s="18">
        <f t="shared" si="1"/>
        <v>-0.3235294117647059</v>
      </c>
      <c r="J29" s="18">
        <f t="shared" si="1"/>
        <v>0.17391304347826086</v>
      </c>
    </row>
    <row r="30" spans="1:10" ht="18.75" customHeight="1" x14ac:dyDescent="0.25">
      <c r="A30" s="11" t="s">
        <v>40</v>
      </c>
      <c r="B30" s="12" t="s">
        <v>21</v>
      </c>
      <c r="C30" s="13" t="s">
        <v>46</v>
      </c>
      <c r="D30" s="14">
        <v>65</v>
      </c>
      <c r="E30" s="14">
        <v>66</v>
      </c>
      <c r="F30" s="15">
        <v>41</v>
      </c>
      <c r="G30" s="16">
        <v>43</v>
      </c>
      <c r="H30" s="17">
        <f t="shared" si="1"/>
        <v>1.5384615384615385E-2</v>
      </c>
      <c r="I30" s="18">
        <f t="shared" si="1"/>
        <v>-0.37878787878787878</v>
      </c>
      <c r="J30" s="18">
        <f t="shared" si="1"/>
        <v>4.878048780487805E-2</v>
      </c>
    </row>
    <row r="31" spans="1:10" ht="18.75" customHeight="1" x14ac:dyDescent="0.25">
      <c r="A31" s="11" t="s">
        <v>40</v>
      </c>
      <c r="B31" s="12" t="s">
        <v>21</v>
      </c>
      <c r="C31" s="13" t="s">
        <v>47</v>
      </c>
      <c r="D31" s="14">
        <v>15</v>
      </c>
      <c r="E31" s="14">
        <v>14</v>
      </c>
      <c r="F31" s="15">
        <v>6</v>
      </c>
      <c r="G31" s="16">
        <v>10</v>
      </c>
      <c r="H31" s="17">
        <f t="shared" si="1"/>
        <v>-6.6666666666666666E-2</v>
      </c>
      <c r="I31" s="18">
        <f t="shared" si="1"/>
        <v>-0.5714285714285714</v>
      </c>
      <c r="J31" s="18">
        <f t="shared" si="1"/>
        <v>0.66666666666666663</v>
      </c>
    </row>
    <row r="32" spans="1:10" ht="18.75" customHeight="1" x14ac:dyDescent="0.25">
      <c r="A32" s="11" t="s">
        <v>40</v>
      </c>
      <c r="B32" s="12" t="s">
        <v>29</v>
      </c>
      <c r="C32" s="13" t="s">
        <v>48</v>
      </c>
      <c r="D32" s="14">
        <v>68</v>
      </c>
      <c r="E32" s="14">
        <v>71</v>
      </c>
      <c r="F32" s="15">
        <v>65</v>
      </c>
      <c r="G32" s="16">
        <v>62</v>
      </c>
      <c r="H32" s="17">
        <f t="shared" si="1"/>
        <v>4.4117647058823532E-2</v>
      </c>
      <c r="I32" s="18">
        <f t="shared" si="1"/>
        <v>-8.4507042253521125E-2</v>
      </c>
      <c r="J32" s="18">
        <f t="shared" si="1"/>
        <v>-4.6153846153846156E-2</v>
      </c>
    </row>
    <row r="33" spans="1:10" ht="18.75" customHeight="1" x14ac:dyDescent="0.25">
      <c r="A33" s="11" t="s">
        <v>40</v>
      </c>
      <c r="B33" s="12" t="s">
        <v>21</v>
      </c>
      <c r="C33" s="13" t="s">
        <v>49</v>
      </c>
      <c r="D33" s="14">
        <v>80</v>
      </c>
      <c r="E33" s="14">
        <v>68</v>
      </c>
      <c r="F33" s="15">
        <v>92</v>
      </c>
      <c r="G33" s="16">
        <v>83</v>
      </c>
      <c r="H33" s="17">
        <f t="shared" si="1"/>
        <v>-0.15</v>
      </c>
      <c r="I33" s="18">
        <f t="shared" si="1"/>
        <v>0.35294117647058826</v>
      </c>
      <c r="J33" s="18">
        <f t="shared" si="1"/>
        <v>-9.7826086956521743E-2</v>
      </c>
    </row>
    <row r="34" spans="1:10" ht="18.75" customHeight="1" x14ac:dyDescent="0.25">
      <c r="A34" s="11" t="s">
        <v>40</v>
      </c>
      <c r="B34" s="12" t="s">
        <v>21</v>
      </c>
      <c r="C34" s="13" t="s">
        <v>50</v>
      </c>
      <c r="D34" s="14">
        <v>158</v>
      </c>
      <c r="E34" s="14">
        <v>149</v>
      </c>
      <c r="F34" s="15">
        <v>200</v>
      </c>
      <c r="G34" s="16">
        <v>165</v>
      </c>
      <c r="H34" s="17">
        <f t="shared" si="1"/>
        <v>-5.6962025316455694E-2</v>
      </c>
      <c r="I34" s="18">
        <f t="shared" si="1"/>
        <v>0.34228187919463088</v>
      </c>
      <c r="J34" s="18">
        <f t="shared" si="1"/>
        <v>-0.17499999999999999</v>
      </c>
    </row>
    <row r="35" spans="1:10" ht="18.75" customHeight="1" x14ac:dyDescent="0.25">
      <c r="A35" s="11" t="s">
        <v>40</v>
      </c>
      <c r="B35" s="12" t="s">
        <v>21</v>
      </c>
      <c r="C35" s="13" t="s">
        <v>51</v>
      </c>
      <c r="D35" s="14">
        <v>16</v>
      </c>
      <c r="E35" s="14">
        <v>16</v>
      </c>
      <c r="F35" s="15">
        <v>17</v>
      </c>
      <c r="G35" s="16">
        <v>32</v>
      </c>
      <c r="H35" s="17">
        <f t="shared" si="1"/>
        <v>0</v>
      </c>
      <c r="I35" s="18">
        <f t="shared" si="1"/>
        <v>6.25E-2</v>
      </c>
      <c r="J35" s="18">
        <f t="shared" si="1"/>
        <v>0.88235294117647056</v>
      </c>
    </row>
    <row r="36" spans="1:10" ht="18.75" customHeight="1" x14ac:dyDescent="0.25">
      <c r="A36" s="11" t="s">
        <v>40</v>
      </c>
      <c r="B36" s="12" t="s">
        <v>29</v>
      </c>
      <c r="C36" s="13" t="s">
        <v>52</v>
      </c>
      <c r="D36" s="14">
        <v>62</v>
      </c>
      <c r="E36" s="14">
        <v>59</v>
      </c>
      <c r="F36" s="15">
        <v>42</v>
      </c>
      <c r="G36" s="16">
        <v>65</v>
      </c>
      <c r="H36" s="17">
        <f t="shared" si="1"/>
        <v>-4.8387096774193547E-2</v>
      </c>
      <c r="I36" s="18">
        <f t="shared" si="1"/>
        <v>-0.28813559322033899</v>
      </c>
      <c r="J36" s="18">
        <f t="shared" si="1"/>
        <v>0.54761904761904767</v>
      </c>
    </row>
    <row r="37" spans="1:10" ht="18.75" customHeight="1" x14ac:dyDescent="0.25">
      <c r="A37" s="11" t="s">
        <v>40</v>
      </c>
      <c r="B37" s="12" t="s">
        <v>18</v>
      </c>
      <c r="C37" s="13" t="s">
        <v>53</v>
      </c>
      <c r="D37" s="14">
        <v>56</v>
      </c>
      <c r="E37" s="14">
        <v>58</v>
      </c>
      <c r="F37" s="15">
        <v>50</v>
      </c>
      <c r="G37" s="16">
        <v>62</v>
      </c>
      <c r="H37" s="17">
        <f t="shared" si="1"/>
        <v>3.5714285714285712E-2</v>
      </c>
      <c r="I37" s="18">
        <f t="shared" si="1"/>
        <v>-0.13793103448275862</v>
      </c>
      <c r="J37" s="18">
        <f t="shared" si="1"/>
        <v>0.24</v>
      </c>
    </row>
    <row r="38" spans="1:10" ht="18.75" customHeight="1" x14ac:dyDescent="0.25">
      <c r="A38" s="11" t="s">
        <v>40</v>
      </c>
      <c r="B38" s="12" t="s">
        <v>18</v>
      </c>
      <c r="C38" s="13" t="s">
        <v>54</v>
      </c>
      <c r="D38" s="14">
        <v>20</v>
      </c>
      <c r="E38" s="14">
        <v>24</v>
      </c>
      <c r="F38" s="15">
        <v>31</v>
      </c>
      <c r="G38" s="16">
        <v>37</v>
      </c>
      <c r="H38" s="17">
        <f t="shared" si="1"/>
        <v>0.2</v>
      </c>
      <c r="I38" s="18">
        <f t="shared" si="1"/>
        <v>0.29166666666666669</v>
      </c>
      <c r="J38" s="18">
        <f t="shared" si="1"/>
        <v>0.19354838709677419</v>
      </c>
    </row>
    <row r="39" spans="1:10" ht="18.75" customHeight="1" x14ac:dyDescent="0.25">
      <c r="A39" s="11" t="s">
        <v>40</v>
      </c>
      <c r="B39" s="12" t="s">
        <v>18</v>
      </c>
      <c r="C39" s="13" t="s">
        <v>55</v>
      </c>
      <c r="D39" s="14">
        <v>181</v>
      </c>
      <c r="E39" s="14">
        <v>148</v>
      </c>
      <c r="F39" s="15">
        <v>153</v>
      </c>
      <c r="G39" s="16">
        <v>158</v>
      </c>
      <c r="H39" s="17">
        <f t="shared" si="1"/>
        <v>-0.18232044198895028</v>
      </c>
      <c r="I39" s="18">
        <f t="shared" si="1"/>
        <v>3.3783783783783786E-2</v>
      </c>
      <c r="J39" s="18">
        <f t="shared" si="1"/>
        <v>3.2679738562091505E-2</v>
      </c>
    </row>
    <row r="40" spans="1:10" ht="18.75" customHeight="1" x14ac:dyDescent="0.25">
      <c r="A40" s="11" t="s">
        <v>40</v>
      </c>
      <c r="B40" s="12" t="s">
        <v>23</v>
      </c>
      <c r="C40" s="13" t="s">
        <v>56</v>
      </c>
      <c r="D40" s="14">
        <v>37</v>
      </c>
      <c r="E40" s="14">
        <v>39</v>
      </c>
      <c r="F40" s="15">
        <v>32</v>
      </c>
      <c r="G40" s="16">
        <v>41</v>
      </c>
      <c r="H40" s="17">
        <f t="shared" si="1"/>
        <v>5.4054054054054057E-2</v>
      </c>
      <c r="I40" s="18">
        <f t="shared" si="1"/>
        <v>-0.17948717948717949</v>
      </c>
      <c r="J40" s="18">
        <f t="shared" si="1"/>
        <v>0.28125</v>
      </c>
    </row>
    <row r="41" spans="1:10" ht="18.75" customHeight="1" x14ac:dyDescent="0.25">
      <c r="A41" s="11" t="s">
        <v>40</v>
      </c>
      <c r="B41" s="12" t="s">
        <v>23</v>
      </c>
      <c r="C41" s="13" t="s">
        <v>57</v>
      </c>
      <c r="D41" s="14">
        <v>216</v>
      </c>
      <c r="E41" s="14">
        <v>171</v>
      </c>
      <c r="F41" s="15">
        <v>186</v>
      </c>
      <c r="G41" s="16">
        <v>196</v>
      </c>
      <c r="H41" s="17">
        <f t="shared" si="1"/>
        <v>-0.20833333333333334</v>
      </c>
      <c r="I41" s="18">
        <f t="shared" si="1"/>
        <v>8.771929824561403E-2</v>
      </c>
      <c r="J41" s="18">
        <f t="shared" si="1"/>
        <v>5.3763440860215055E-2</v>
      </c>
    </row>
    <row r="42" spans="1:10" ht="18.75" customHeight="1" x14ac:dyDescent="0.25">
      <c r="A42" s="11" t="s">
        <v>40</v>
      </c>
      <c r="B42" s="12" t="s">
        <v>18</v>
      </c>
      <c r="C42" s="13" t="s">
        <v>58</v>
      </c>
      <c r="D42" s="14">
        <v>29</v>
      </c>
      <c r="E42" s="14">
        <v>26</v>
      </c>
      <c r="F42" s="15">
        <v>39</v>
      </c>
      <c r="G42" s="16">
        <v>33</v>
      </c>
      <c r="H42" s="17">
        <f t="shared" si="1"/>
        <v>-0.10344827586206896</v>
      </c>
      <c r="I42" s="18">
        <f t="shared" si="1"/>
        <v>0.5</v>
      </c>
      <c r="J42" s="18">
        <f t="shared" si="1"/>
        <v>-0.15384615384615385</v>
      </c>
    </row>
    <row r="43" spans="1:10" ht="18.75" customHeight="1" x14ac:dyDescent="0.25">
      <c r="A43" s="11" t="s">
        <v>40</v>
      </c>
      <c r="B43" s="12" t="s">
        <v>21</v>
      </c>
      <c r="C43" s="13" t="s">
        <v>59</v>
      </c>
      <c r="D43" s="14">
        <v>53</v>
      </c>
      <c r="E43" s="14">
        <v>36</v>
      </c>
      <c r="F43" s="15">
        <v>55</v>
      </c>
      <c r="G43" s="16">
        <v>45</v>
      </c>
      <c r="H43" s="17">
        <f t="shared" si="1"/>
        <v>-0.32075471698113206</v>
      </c>
      <c r="I43" s="18">
        <f t="shared" si="1"/>
        <v>0.52777777777777779</v>
      </c>
      <c r="J43" s="18">
        <f t="shared" si="1"/>
        <v>-0.18181818181818182</v>
      </c>
    </row>
    <row r="44" spans="1:10" ht="18.75" customHeight="1" x14ac:dyDescent="0.25">
      <c r="A44" s="11" t="s">
        <v>40</v>
      </c>
      <c r="B44" s="12" t="s">
        <v>23</v>
      </c>
      <c r="C44" s="13" t="s">
        <v>60</v>
      </c>
      <c r="D44" s="14">
        <v>133</v>
      </c>
      <c r="E44" s="14">
        <v>113</v>
      </c>
      <c r="F44" s="15">
        <v>102</v>
      </c>
      <c r="G44" s="16">
        <v>89</v>
      </c>
      <c r="H44" s="17">
        <f t="shared" si="1"/>
        <v>-0.15037593984962405</v>
      </c>
      <c r="I44" s="18">
        <f t="shared" si="1"/>
        <v>-9.7345132743362831E-2</v>
      </c>
      <c r="J44" s="18">
        <f t="shared" si="1"/>
        <v>-0.12745098039215685</v>
      </c>
    </row>
    <row r="45" spans="1:10" ht="18.75" customHeight="1" x14ac:dyDescent="0.25">
      <c r="A45" s="11" t="s">
        <v>40</v>
      </c>
      <c r="B45" s="12" t="s">
        <v>29</v>
      </c>
      <c r="C45" s="13" t="s">
        <v>61</v>
      </c>
      <c r="D45" s="14">
        <v>13</v>
      </c>
      <c r="E45" s="14">
        <v>17</v>
      </c>
      <c r="F45" s="15">
        <v>15</v>
      </c>
      <c r="G45" s="16">
        <v>13</v>
      </c>
      <c r="H45" s="17">
        <f t="shared" si="1"/>
        <v>0.30769230769230771</v>
      </c>
      <c r="I45" s="18">
        <f t="shared" si="1"/>
        <v>-0.11764705882352941</v>
      </c>
      <c r="J45" s="18">
        <f t="shared" si="1"/>
        <v>-0.13333333333333333</v>
      </c>
    </row>
    <row r="46" spans="1:10" ht="18.75" customHeight="1" x14ac:dyDescent="0.25">
      <c r="A46" s="11" t="s">
        <v>40</v>
      </c>
      <c r="B46" s="12" t="s">
        <v>23</v>
      </c>
      <c r="C46" s="13" t="s">
        <v>62</v>
      </c>
      <c r="D46" s="14">
        <v>95</v>
      </c>
      <c r="E46" s="14">
        <v>45</v>
      </c>
      <c r="F46" s="15">
        <v>62</v>
      </c>
      <c r="G46" s="16">
        <v>60</v>
      </c>
      <c r="H46" s="17">
        <f t="shared" si="1"/>
        <v>-0.52631578947368418</v>
      </c>
      <c r="I46" s="18">
        <f t="shared" si="1"/>
        <v>0.37777777777777777</v>
      </c>
      <c r="J46" s="18">
        <f t="shared" si="1"/>
        <v>-3.2258064516129031E-2</v>
      </c>
    </row>
    <row r="47" spans="1:10" ht="18.75" customHeight="1" x14ac:dyDescent="0.25">
      <c r="A47" s="11" t="s">
        <v>40</v>
      </c>
      <c r="B47" s="12" t="s">
        <v>29</v>
      </c>
      <c r="C47" s="13" t="s">
        <v>63</v>
      </c>
      <c r="D47" s="14">
        <v>184</v>
      </c>
      <c r="E47" s="14">
        <v>158</v>
      </c>
      <c r="F47" s="15">
        <v>157</v>
      </c>
      <c r="G47" s="16">
        <v>180</v>
      </c>
      <c r="H47" s="17">
        <f t="shared" si="1"/>
        <v>-0.14130434782608695</v>
      </c>
      <c r="I47" s="18">
        <f t="shared" si="1"/>
        <v>-6.3291139240506328E-3</v>
      </c>
      <c r="J47" s="18">
        <f t="shared" si="1"/>
        <v>0.1464968152866242</v>
      </c>
    </row>
    <row r="48" spans="1:10" ht="18.75" customHeight="1" x14ac:dyDescent="0.25">
      <c r="A48" s="11" t="s">
        <v>40</v>
      </c>
      <c r="B48" s="12" t="s">
        <v>29</v>
      </c>
      <c r="C48" s="13" t="s">
        <v>64</v>
      </c>
      <c r="D48" s="14">
        <v>54</v>
      </c>
      <c r="E48" s="14">
        <v>47</v>
      </c>
      <c r="F48" s="15">
        <v>31</v>
      </c>
      <c r="G48" s="16">
        <v>18</v>
      </c>
      <c r="H48" s="17">
        <f t="shared" si="1"/>
        <v>-0.12962962962962962</v>
      </c>
      <c r="I48" s="18">
        <f t="shared" si="1"/>
        <v>-0.34042553191489361</v>
      </c>
      <c r="J48" s="18">
        <f t="shared" si="1"/>
        <v>-0.41935483870967744</v>
      </c>
    </row>
    <row r="49" spans="1:10" ht="18.75" customHeight="1" x14ac:dyDescent="0.25">
      <c r="A49" s="20"/>
      <c r="B49" s="28"/>
      <c r="C49" s="29" t="s">
        <v>65</v>
      </c>
      <c r="D49" s="23">
        <f>SUM(D25:D48)</f>
        <v>1942</v>
      </c>
      <c r="E49" s="23">
        <f t="shared" ref="E49:G49" si="2">SUM(E25:E48)</f>
        <v>1680</v>
      </c>
      <c r="F49" s="24">
        <f t="shared" si="2"/>
        <v>1736</v>
      </c>
      <c r="G49" s="25">
        <f t="shared" si="2"/>
        <v>1835</v>
      </c>
      <c r="H49" s="26">
        <f t="shared" si="1"/>
        <v>-0.13491246138002061</v>
      </c>
      <c r="I49" s="27">
        <f t="shared" si="1"/>
        <v>3.3333333333333333E-2</v>
      </c>
      <c r="J49" s="27">
        <f t="shared" si="1"/>
        <v>5.7027649769585256E-2</v>
      </c>
    </row>
    <row r="50" spans="1:10" ht="18.75" customHeight="1" x14ac:dyDescent="0.25">
      <c r="A50" s="11" t="s">
        <v>66</v>
      </c>
      <c r="B50" s="12" t="s">
        <v>21</v>
      </c>
      <c r="C50" s="13" t="s">
        <v>67</v>
      </c>
      <c r="D50" s="14">
        <v>19</v>
      </c>
      <c r="E50" s="14">
        <v>22</v>
      </c>
      <c r="F50" s="15">
        <v>17</v>
      </c>
      <c r="G50" s="16">
        <v>10</v>
      </c>
      <c r="H50" s="17">
        <f t="shared" si="1"/>
        <v>0.15789473684210525</v>
      </c>
      <c r="I50" s="18">
        <f t="shared" si="1"/>
        <v>-0.22727272727272727</v>
      </c>
      <c r="J50" s="18">
        <f t="shared" si="1"/>
        <v>-0.41176470588235292</v>
      </c>
    </row>
    <row r="51" spans="1:10" ht="18.75" customHeight="1" x14ac:dyDescent="0.25">
      <c r="A51" s="11" t="s">
        <v>66</v>
      </c>
      <c r="B51" s="12" t="s">
        <v>21</v>
      </c>
      <c r="C51" s="13" t="s">
        <v>68</v>
      </c>
      <c r="D51" s="14">
        <v>10</v>
      </c>
      <c r="E51" s="14">
        <v>6</v>
      </c>
      <c r="F51" s="15">
        <v>11</v>
      </c>
      <c r="G51" s="16">
        <v>10</v>
      </c>
      <c r="H51" s="17">
        <f t="shared" si="1"/>
        <v>-0.4</v>
      </c>
      <c r="I51" s="18">
        <f t="shared" si="1"/>
        <v>0.83333333333333337</v>
      </c>
      <c r="J51" s="18">
        <f t="shared" si="1"/>
        <v>-9.0909090909090912E-2</v>
      </c>
    </row>
    <row r="52" spans="1:10" ht="18.75" customHeight="1" x14ac:dyDescent="0.25">
      <c r="A52" s="11" t="s">
        <v>66</v>
      </c>
      <c r="B52" s="12" t="s">
        <v>29</v>
      </c>
      <c r="C52" s="13" t="s">
        <v>69</v>
      </c>
      <c r="D52" s="14">
        <v>4</v>
      </c>
      <c r="E52" s="14">
        <v>4</v>
      </c>
      <c r="F52" s="15">
        <v>8</v>
      </c>
      <c r="G52" s="16">
        <v>3</v>
      </c>
      <c r="H52" s="17">
        <f t="shared" si="1"/>
        <v>0</v>
      </c>
      <c r="I52" s="18">
        <f t="shared" si="1"/>
        <v>1</v>
      </c>
      <c r="J52" s="18">
        <f t="shared" si="1"/>
        <v>-0.625</v>
      </c>
    </row>
    <row r="53" spans="1:10" ht="18.75" customHeight="1" x14ac:dyDescent="0.25">
      <c r="A53" s="11" t="s">
        <v>66</v>
      </c>
      <c r="B53" s="12" t="s">
        <v>21</v>
      </c>
      <c r="C53" s="13" t="s">
        <v>70</v>
      </c>
      <c r="D53" s="14">
        <v>22</v>
      </c>
      <c r="E53" s="14">
        <v>8</v>
      </c>
      <c r="F53" s="15">
        <v>6</v>
      </c>
      <c r="G53" s="16">
        <v>6</v>
      </c>
      <c r="H53" s="17">
        <f t="shared" si="1"/>
        <v>-0.63636363636363635</v>
      </c>
      <c r="I53" s="18">
        <f t="shared" si="1"/>
        <v>-0.25</v>
      </c>
      <c r="J53" s="18">
        <f t="shared" si="1"/>
        <v>0</v>
      </c>
    </row>
    <row r="54" spans="1:10" ht="18.75" customHeight="1" x14ac:dyDescent="0.25">
      <c r="A54" s="11" t="s">
        <v>66</v>
      </c>
      <c r="B54" s="12" t="s">
        <v>21</v>
      </c>
      <c r="C54" s="13" t="s">
        <v>71</v>
      </c>
      <c r="D54" s="14">
        <v>5</v>
      </c>
      <c r="E54" s="14">
        <v>4</v>
      </c>
      <c r="F54" s="15">
        <v>5</v>
      </c>
      <c r="G54" s="16">
        <v>4</v>
      </c>
      <c r="H54" s="17">
        <f t="shared" si="1"/>
        <v>-0.2</v>
      </c>
      <c r="I54" s="18">
        <f t="shared" si="1"/>
        <v>0.25</v>
      </c>
      <c r="J54" s="18">
        <f t="shared" si="1"/>
        <v>-0.2</v>
      </c>
    </row>
    <row r="55" spans="1:10" ht="18.75" customHeight="1" x14ac:dyDescent="0.25">
      <c r="A55" s="11" t="s">
        <v>66</v>
      </c>
      <c r="B55" s="12" t="s">
        <v>18</v>
      </c>
      <c r="C55" s="13" t="s">
        <v>72</v>
      </c>
      <c r="D55" s="14">
        <v>4</v>
      </c>
      <c r="E55" s="14">
        <v>2</v>
      </c>
      <c r="F55" s="15">
        <v>2</v>
      </c>
      <c r="G55" s="16"/>
      <c r="H55" s="17">
        <f t="shared" si="1"/>
        <v>-0.5</v>
      </c>
      <c r="I55" s="18">
        <f t="shared" si="1"/>
        <v>0</v>
      </c>
      <c r="J55" s="18">
        <f t="shared" si="1"/>
        <v>-1</v>
      </c>
    </row>
    <row r="56" spans="1:10" ht="18.75" customHeight="1" x14ac:dyDescent="0.25">
      <c r="A56" s="11" t="s">
        <v>66</v>
      </c>
      <c r="B56" s="12" t="s">
        <v>18</v>
      </c>
      <c r="C56" s="13" t="s">
        <v>73</v>
      </c>
      <c r="D56" s="14">
        <v>37</v>
      </c>
      <c r="E56" s="14">
        <v>28</v>
      </c>
      <c r="F56" s="15">
        <v>31</v>
      </c>
      <c r="G56" s="16">
        <v>23</v>
      </c>
      <c r="H56" s="17">
        <f t="shared" si="1"/>
        <v>-0.24324324324324326</v>
      </c>
      <c r="I56" s="18">
        <f t="shared" si="1"/>
        <v>0.10714285714285714</v>
      </c>
      <c r="J56" s="18">
        <f t="shared" si="1"/>
        <v>-0.25806451612903225</v>
      </c>
    </row>
    <row r="57" spans="1:10" ht="18.75" customHeight="1" x14ac:dyDescent="0.25">
      <c r="A57" s="11" t="s">
        <v>66</v>
      </c>
      <c r="B57" s="12" t="s">
        <v>23</v>
      </c>
      <c r="C57" s="13" t="s">
        <v>74</v>
      </c>
      <c r="D57" s="14">
        <v>116</v>
      </c>
      <c r="E57" s="14">
        <v>96</v>
      </c>
      <c r="F57" s="15">
        <v>96</v>
      </c>
      <c r="G57" s="16">
        <v>102</v>
      </c>
      <c r="H57" s="17">
        <f t="shared" si="1"/>
        <v>-0.17241379310344829</v>
      </c>
      <c r="I57" s="18">
        <f t="shared" si="1"/>
        <v>0</v>
      </c>
      <c r="J57" s="18">
        <f t="shared" si="1"/>
        <v>6.25E-2</v>
      </c>
    </row>
    <row r="58" spans="1:10" ht="18.75" customHeight="1" x14ac:dyDescent="0.25">
      <c r="A58" s="11" t="s">
        <v>66</v>
      </c>
      <c r="B58" s="12" t="s">
        <v>18</v>
      </c>
      <c r="C58" s="13" t="s">
        <v>75</v>
      </c>
      <c r="D58" s="14"/>
      <c r="E58" s="14"/>
      <c r="F58" s="15">
        <v>1</v>
      </c>
      <c r="G58" s="16"/>
      <c r="H58" s="17"/>
      <c r="I58" s="18"/>
      <c r="J58" s="18">
        <f t="shared" si="1"/>
        <v>-1</v>
      </c>
    </row>
    <row r="59" spans="1:10" ht="18.75" customHeight="1" x14ac:dyDescent="0.25">
      <c r="A59" s="11" t="s">
        <v>66</v>
      </c>
      <c r="B59" s="12" t="s">
        <v>21</v>
      </c>
      <c r="C59" s="13" t="s">
        <v>76</v>
      </c>
      <c r="D59" s="14">
        <v>13</v>
      </c>
      <c r="E59" s="14">
        <v>18</v>
      </c>
      <c r="F59" s="15">
        <v>16</v>
      </c>
      <c r="G59" s="16">
        <v>13</v>
      </c>
      <c r="H59" s="17">
        <f t="shared" si="1"/>
        <v>0.38461538461538464</v>
      </c>
      <c r="I59" s="18">
        <f t="shared" si="1"/>
        <v>-0.1111111111111111</v>
      </c>
      <c r="J59" s="18">
        <f t="shared" si="1"/>
        <v>-0.1875</v>
      </c>
    </row>
    <row r="60" spans="1:10" ht="18.75" customHeight="1" x14ac:dyDescent="0.25">
      <c r="A60" s="11" t="s">
        <v>66</v>
      </c>
      <c r="B60" s="12" t="s">
        <v>29</v>
      </c>
      <c r="C60" s="13" t="s">
        <v>77</v>
      </c>
      <c r="D60" s="14">
        <v>3</v>
      </c>
      <c r="E60" s="14">
        <v>2</v>
      </c>
      <c r="F60" s="15">
        <v>3</v>
      </c>
      <c r="G60" s="16">
        <v>1</v>
      </c>
      <c r="H60" s="17">
        <f t="shared" si="1"/>
        <v>-0.33333333333333331</v>
      </c>
      <c r="I60" s="18">
        <f t="shared" si="1"/>
        <v>0.5</v>
      </c>
      <c r="J60" s="18">
        <f t="shared" si="1"/>
        <v>-0.66666666666666663</v>
      </c>
    </row>
    <row r="61" spans="1:10" ht="18.75" customHeight="1" x14ac:dyDescent="0.25">
      <c r="A61" s="11" t="s">
        <v>66</v>
      </c>
      <c r="B61" s="12" t="s">
        <v>29</v>
      </c>
      <c r="C61" s="13" t="s">
        <v>78</v>
      </c>
      <c r="D61" s="14">
        <v>11</v>
      </c>
      <c r="E61" s="14">
        <v>11</v>
      </c>
      <c r="F61" s="15">
        <v>5</v>
      </c>
      <c r="G61" s="16">
        <v>7</v>
      </c>
      <c r="H61" s="17">
        <f t="shared" si="1"/>
        <v>0</v>
      </c>
      <c r="I61" s="18">
        <f t="shared" si="1"/>
        <v>-0.54545454545454541</v>
      </c>
      <c r="J61" s="18">
        <f t="shared" si="1"/>
        <v>0.4</v>
      </c>
    </row>
    <row r="62" spans="1:10" ht="18.75" customHeight="1" x14ac:dyDescent="0.25">
      <c r="A62" s="30"/>
      <c r="B62" s="31"/>
      <c r="C62" s="32" t="s">
        <v>79</v>
      </c>
      <c r="D62" s="23">
        <f>SUM(D50:D61)</f>
        <v>244</v>
      </c>
      <c r="E62" s="23">
        <f t="shared" ref="E62:G62" si="3">SUM(E50:E61)</f>
        <v>201</v>
      </c>
      <c r="F62" s="24">
        <f t="shared" si="3"/>
        <v>201</v>
      </c>
      <c r="G62" s="25">
        <f t="shared" si="3"/>
        <v>179</v>
      </c>
      <c r="H62" s="26">
        <f t="shared" si="1"/>
        <v>-0.17622950819672131</v>
      </c>
      <c r="I62" s="27">
        <f t="shared" si="1"/>
        <v>0</v>
      </c>
      <c r="J62" s="27">
        <f t="shared" si="1"/>
        <v>-0.10945273631840796</v>
      </c>
    </row>
    <row r="63" spans="1:10" ht="18.75" customHeight="1" x14ac:dyDescent="0.25">
      <c r="A63" s="19" t="s">
        <v>80</v>
      </c>
      <c r="B63" s="19"/>
      <c r="C63" s="19"/>
      <c r="D63" s="33">
        <f>SUM(D62,D49,D24)</f>
        <v>4620</v>
      </c>
      <c r="E63" s="33">
        <f>SUM(E62,E49,E24)</f>
        <v>4158</v>
      </c>
      <c r="F63" s="34">
        <f>SUM(F62,F49,F24)</f>
        <v>3801</v>
      </c>
      <c r="G63" s="35">
        <f>SUM(G62,G49,G24)</f>
        <v>3615</v>
      </c>
      <c r="H63" s="36">
        <f t="shared" ref="H63:J63" si="4">(E63-D63)/D63</f>
        <v>-0.1</v>
      </c>
      <c r="I63" s="37">
        <f t="shared" si="4"/>
        <v>-8.5858585858585856E-2</v>
      </c>
      <c r="J63" s="37">
        <f t="shared" si="4"/>
        <v>-4.8934490923441203E-2</v>
      </c>
    </row>
  </sheetData>
  <autoFilter ref="A6:J63" xr:uid="{71D130D1-068D-45E4-A069-755E0648318F}"/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4272E-3323-4A98-A030-F449C2043E1A}">
  <dimension ref="A1:J63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2.5" x14ac:dyDescent="0.25"/>
  <cols>
    <col min="1" max="1" width="15.1796875" customWidth="1"/>
    <col min="2" max="2" width="12.81640625" customWidth="1"/>
    <col min="3" max="3" width="42.1796875" customWidth="1"/>
    <col min="4" max="10" width="9.6328125" customWidth="1"/>
  </cols>
  <sheetData>
    <row r="1" spans="1:10" ht="35.25" customHeight="1" x14ac:dyDescent="0.25">
      <c r="A1" s="71" t="s">
        <v>81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" customHeight="1" x14ac:dyDescent="0.25">
      <c r="A2" s="1" t="s">
        <v>1</v>
      </c>
      <c r="B2" s="2" t="s">
        <v>2</v>
      </c>
      <c r="C2" s="38"/>
      <c r="D2" s="38"/>
      <c r="E2" s="38"/>
      <c r="F2" s="38"/>
      <c r="G2" s="39"/>
      <c r="H2" s="4"/>
      <c r="I2" s="4"/>
      <c r="J2" s="4"/>
    </row>
    <row r="3" spans="1:10" ht="15" customHeight="1" x14ac:dyDescent="0.25">
      <c r="A3" s="1" t="s">
        <v>3</v>
      </c>
      <c r="B3" s="2" t="s">
        <v>4</v>
      </c>
      <c r="C3" s="4"/>
      <c r="D3" s="4"/>
      <c r="E3" s="4"/>
      <c r="F3" s="4"/>
      <c r="G3" s="4"/>
      <c r="H3" s="4"/>
      <c r="I3" s="4"/>
      <c r="J3" s="4"/>
    </row>
    <row r="4" spans="1:10" ht="15" customHeight="1" x14ac:dyDescent="0.25">
      <c r="A4" s="1" t="s">
        <v>5</v>
      </c>
      <c r="B4" s="2" t="s">
        <v>6</v>
      </c>
      <c r="C4" s="4"/>
      <c r="D4" s="4"/>
      <c r="E4" s="4"/>
      <c r="F4" s="4"/>
      <c r="G4" s="4"/>
      <c r="H4" s="4"/>
      <c r="I4" s="4"/>
      <c r="J4" s="4"/>
    </row>
    <row r="5" spans="1:10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31.5" x14ac:dyDescent="0.25">
      <c r="A6" s="5" t="s">
        <v>7</v>
      </c>
      <c r="B6" s="5" t="s">
        <v>8</v>
      </c>
      <c r="C6" s="5" t="s">
        <v>9</v>
      </c>
      <c r="D6" s="6" t="s">
        <v>10</v>
      </c>
      <c r="E6" s="6" t="s">
        <v>11</v>
      </c>
      <c r="F6" s="7" t="s">
        <v>12</v>
      </c>
      <c r="G6" s="8" t="s">
        <v>13</v>
      </c>
      <c r="H6" s="9" t="s">
        <v>14</v>
      </c>
      <c r="I6" s="10" t="s">
        <v>15</v>
      </c>
      <c r="J6" s="10" t="s">
        <v>16</v>
      </c>
    </row>
    <row r="7" spans="1:10" ht="18.75" customHeight="1" x14ac:dyDescent="0.25">
      <c r="A7" s="12" t="s">
        <v>17</v>
      </c>
      <c r="B7" s="12" t="s">
        <v>18</v>
      </c>
      <c r="C7" s="19" t="s">
        <v>82</v>
      </c>
      <c r="D7" s="40">
        <v>259</v>
      </c>
      <c r="E7" s="14">
        <v>248</v>
      </c>
      <c r="F7" s="15">
        <v>221</v>
      </c>
      <c r="G7" s="16">
        <v>204</v>
      </c>
      <c r="H7" s="17">
        <f>(E7-D7)/D7</f>
        <v>-4.2471042471042469E-2</v>
      </c>
      <c r="I7" s="18">
        <f t="shared" ref="I7:J22" si="0">(F7-E7)/E7</f>
        <v>-0.10887096774193548</v>
      </c>
      <c r="J7" s="18">
        <f>(G7-F7)/F7</f>
        <v>-7.6923076923076927E-2</v>
      </c>
    </row>
    <row r="8" spans="1:10" ht="18.75" customHeight="1" x14ac:dyDescent="0.25">
      <c r="A8" s="12" t="s">
        <v>17</v>
      </c>
      <c r="B8" s="12" t="s">
        <v>18</v>
      </c>
      <c r="C8" s="19" t="s">
        <v>20</v>
      </c>
      <c r="D8" s="40">
        <v>165</v>
      </c>
      <c r="E8" s="14">
        <v>154</v>
      </c>
      <c r="F8" s="15">
        <v>147</v>
      </c>
      <c r="G8" s="16">
        <v>143</v>
      </c>
      <c r="H8" s="17">
        <f t="shared" ref="H8:J63" si="1">(E8-D8)/D8</f>
        <v>-6.6666666666666666E-2</v>
      </c>
      <c r="I8" s="18">
        <f t="shared" si="0"/>
        <v>-4.5454545454545456E-2</v>
      </c>
      <c r="J8" s="18">
        <f t="shared" si="0"/>
        <v>-2.7210884353741496E-2</v>
      </c>
    </row>
    <row r="9" spans="1:10" ht="18.75" customHeight="1" x14ac:dyDescent="0.25">
      <c r="A9" s="12" t="s">
        <v>17</v>
      </c>
      <c r="B9" s="12" t="s">
        <v>21</v>
      </c>
      <c r="C9" s="19" t="s">
        <v>22</v>
      </c>
      <c r="D9" s="40">
        <v>708</v>
      </c>
      <c r="E9" s="14">
        <v>781</v>
      </c>
      <c r="F9" s="15">
        <v>876</v>
      </c>
      <c r="G9" s="16">
        <v>884</v>
      </c>
      <c r="H9" s="17">
        <f t="shared" si="1"/>
        <v>0.10310734463276836</v>
      </c>
      <c r="I9" s="18">
        <f t="shared" si="0"/>
        <v>0.12163892445582586</v>
      </c>
      <c r="J9" s="18">
        <f t="shared" si="0"/>
        <v>9.1324200913242004E-3</v>
      </c>
    </row>
    <row r="10" spans="1:10" ht="18.75" customHeight="1" x14ac:dyDescent="0.25">
      <c r="A10" s="12" t="s">
        <v>17</v>
      </c>
      <c r="B10" s="12" t="s">
        <v>23</v>
      </c>
      <c r="C10" s="19" t="s">
        <v>24</v>
      </c>
      <c r="D10" s="40">
        <v>122</v>
      </c>
      <c r="E10" s="14">
        <v>128</v>
      </c>
      <c r="F10" s="15">
        <v>152</v>
      </c>
      <c r="G10" s="16">
        <v>158</v>
      </c>
      <c r="H10" s="17">
        <f t="shared" si="1"/>
        <v>4.9180327868852458E-2</v>
      </c>
      <c r="I10" s="18">
        <f t="shared" si="0"/>
        <v>0.1875</v>
      </c>
      <c r="J10" s="18">
        <f t="shared" si="0"/>
        <v>3.9473684210526314E-2</v>
      </c>
    </row>
    <row r="11" spans="1:10" ht="18.75" customHeight="1" x14ac:dyDescent="0.25">
      <c r="A11" s="12" t="s">
        <v>17</v>
      </c>
      <c r="B11" s="12" t="s">
        <v>23</v>
      </c>
      <c r="C11" s="19" t="s">
        <v>25</v>
      </c>
      <c r="D11" s="40">
        <v>1022</v>
      </c>
      <c r="E11" s="14">
        <v>767</v>
      </c>
      <c r="F11" s="15">
        <v>719</v>
      </c>
      <c r="G11" s="16">
        <v>553</v>
      </c>
      <c r="H11" s="17">
        <f t="shared" si="1"/>
        <v>-0.24951076320939333</v>
      </c>
      <c r="I11" s="18">
        <f t="shared" si="0"/>
        <v>-6.2581486310299875E-2</v>
      </c>
      <c r="J11" s="18">
        <f t="shared" si="0"/>
        <v>-0.23087621696801114</v>
      </c>
    </row>
    <row r="12" spans="1:10" ht="18.75" customHeight="1" x14ac:dyDescent="0.25">
      <c r="A12" s="12" t="s">
        <v>17</v>
      </c>
      <c r="B12" s="12" t="s">
        <v>21</v>
      </c>
      <c r="C12" s="19" t="s">
        <v>26</v>
      </c>
      <c r="D12" s="40">
        <v>334</v>
      </c>
      <c r="E12" s="14">
        <v>267</v>
      </c>
      <c r="F12" s="15">
        <v>255</v>
      </c>
      <c r="G12" s="16">
        <v>222</v>
      </c>
      <c r="H12" s="17">
        <f t="shared" si="1"/>
        <v>-0.20059880239520958</v>
      </c>
      <c r="I12" s="18">
        <f t="shared" si="0"/>
        <v>-4.49438202247191E-2</v>
      </c>
      <c r="J12" s="18">
        <f t="shared" si="0"/>
        <v>-0.12941176470588237</v>
      </c>
    </row>
    <row r="13" spans="1:10" ht="18.75" customHeight="1" x14ac:dyDescent="0.25">
      <c r="A13" s="12" t="s">
        <v>17</v>
      </c>
      <c r="B13" s="12" t="s">
        <v>21</v>
      </c>
      <c r="C13" s="19" t="s">
        <v>27</v>
      </c>
      <c r="D13" s="40">
        <v>21</v>
      </c>
      <c r="E13" s="14">
        <v>18</v>
      </c>
      <c r="F13" s="15">
        <v>16</v>
      </c>
      <c r="G13" s="16">
        <v>10</v>
      </c>
      <c r="H13" s="17">
        <f t="shared" si="1"/>
        <v>-0.14285714285714285</v>
      </c>
      <c r="I13" s="18">
        <f t="shared" si="0"/>
        <v>-0.1111111111111111</v>
      </c>
      <c r="J13" s="18">
        <f t="shared" si="0"/>
        <v>-0.375</v>
      </c>
    </row>
    <row r="14" spans="1:10" ht="18.75" customHeight="1" x14ac:dyDescent="0.25">
      <c r="A14" s="12" t="s">
        <v>17</v>
      </c>
      <c r="B14" s="12" t="s">
        <v>21</v>
      </c>
      <c r="C14" s="19" t="s">
        <v>28</v>
      </c>
      <c r="D14" s="40">
        <v>839</v>
      </c>
      <c r="E14" s="14">
        <v>1202</v>
      </c>
      <c r="F14" s="15">
        <v>1132</v>
      </c>
      <c r="G14" s="16">
        <v>1014</v>
      </c>
      <c r="H14" s="17">
        <f t="shared" si="1"/>
        <v>0.43265792610250298</v>
      </c>
      <c r="I14" s="18">
        <f t="shared" si="0"/>
        <v>-5.8236272878535771E-2</v>
      </c>
      <c r="J14" s="18">
        <f t="shared" si="0"/>
        <v>-0.10424028268551237</v>
      </c>
    </row>
    <row r="15" spans="1:10" ht="18.75" customHeight="1" x14ac:dyDescent="0.25">
      <c r="A15" s="12" t="s">
        <v>17</v>
      </c>
      <c r="B15" s="12" t="s">
        <v>29</v>
      </c>
      <c r="C15" s="19" t="s">
        <v>30</v>
      </c>
      <c r="D15" s="40">
        <v>245</v>
      </c>
      <c r="E15" s="14">
        <v>321</v>
      </c>
      <c r="F15" s="15">
        <v>325</v>
      </c>
      <c r="G15" s="16">
        <v>331</v>
      </c>
      <c r="H15" s="17">
        <f t="shared" si="1"/>
        <v>0.31020408163265306</v>
      </c>
      <c r="I15" s="18">
        <f t="shared" si="0"/>
        <v>1.2461059190031152E-2</v>
      </c>
      <c r="J15" s="18">
        <f t="shared" si="0"/>
        <v>1.8461538461538463E-2</v>
      </c>
    </row>
    <row r="16" spans="1:10" ht="18.75" customHeight="1" x14ac:dyDescent="0.25">
      <c r="A16" s="12" t="s">
        <v>17</v>
      </c>
      <c r="B16" s="12" t="s">
        <v>23</v>
      </c>
      <c r="C16" s="19" t="s">
        <v>31</v>
      </c>
      <c r="D16" s="40">
        <v>959</v>
      </c>
      <c r="E16" s="14">
        <v>949</v>
      </c>
      <c r="F16" s="15">
        <v>691</v>
      </c>
      <c r="G16" s="16">
        <v>543</v>
      </c>
      <c r="H16" s="17">
        <f t="shared" si="1"/>
        <v>-1.0427528675703858E-2</v>
      </c>
      <c r="I16" s="18">
        <f t="shared" si="0"/>
        <v>-0.27186512118018968</v>
      </c>
      <c r="J16" s="18">
        <f t="shared" si="0"/>
        <v>-0.2141823444283647</v>
      </c>
    </row>
    <row r="17" spans="1:10" ht="18.75" customHeight="1" x14ac:dyDescent="0.25">
      <c r="A17" s="12" t="s">
        <v>17</v>
      </c>
      <c r="B17" s="12" t="s">
        <v>23</v>
      </c>
      <c r="C17" s="19" t="s">
        <v>32</v>
      </c>
      <c r="D17" s="40">
        <v>465</v>
      </c>
      <c r="E17" s="14">
        <v>516</v>
      </c>
      <c r="F17" s="15">
        <v>561</v>
      </c>
      <c r="G17" s="16">
        <v>575</v>
      </c>
      <c r="H17" s="17">
        <f t="shared" si="1"/>
        <v>0.10967741935483871</v>
      </c>
      <c r="I17" s="18">
        <f t="shared" si="0"/>
        <v>8.7209302325581398E-2</v>
      </c>
      <c r="J17" s="18">
        <f t="shared" si="0"/>
        <v>2.4955436720142603E-2</v>
      </c>
    </row>
    <row r="18" spans="1:10" ht="18.75" customHeight="1" x14ac:dyDescent="0.25">
      <c r="A18" s="12" t="s">
        <v>17</v>
      </c>
      <c r="B18" s="12" t="s">
        <v>29</v>
      </c>
      <c r="C18" s="13" t="s">
        <v>33</v>
      </c>
      <c r="D18" s="40">
        <v>176</v>
      </c>
      <c r="E18" s="14">
        <v>205</v>
      </c>
      <c r="F18" s="15">
        <v>204</v>
      </c>
      <c r="G18" s="16">
        <v>176</v>
      </c>
      <c r="H18" s="17">
        <f t="shared" si="1"/>
        <v>0.16477272727272727</v>
      </c>
      <c r="I18" s="18">
        <f t="shared" si="0"/>
        <v>-4.8780487804878049E-3</v>
      </c>
      <c r="J18" s="18">
        <f t="shared" si="0"/>
        <v>-0.13725490196078433</v>
      </c>
    </row>
    <row r="19" spans="1:10" ht="18.75" customHeight="1" x14ac:dyDescent="0.25">
      <c r="A19" s="12" t="s">
        <v>17</v>
      </c>
      <c r="B19" s="12" t="s">
        <v>29</v>
      </c>
      <c r="C19" s="13" t="s">
        <v>34</v>
      </c>
      <c r="D19" s="40">
        <v>29</v>
      </c>
      <c r="E19" s="14">
        <v>35</v>
      </c>
      <c r="F19" s="15">
        <v>33</v>
      </c>
      <c r="G19" s="16">
        <v>29</v>
      </c>
      <c r="H19" s="17">
        <f t="shared" si="1"/>
        <v>0.20689655172413793</v>
      </c>
      <c r="I19" s="18">
        <f t="shared" si="0"/>
        <v>-5.7142857142857141E-2</v>
      </c>
      <c r="J19" s="18">
        <f t="shared" si="0"/>
        <v>-0.12121212121212122</v>
      </c>
    </row>
    <row r="20" spans="1:10" ht="18.75" customHeight="1" x14ac:dyDescent="0.25">
      <c r="A20" s="12" t="s">
        <v>17</v>
      </c>
      <c r="B20" s="12" t="s">
        <v>29</v>
      </c>
      <c r="C20" s="19" t="s">
        <v>35</v>
      </c>
      <c r="D20" s="40">
        <v>250</v>
      </c>
      <c r="E20" s="14">
        <v>269</v>
      </c>
      <c r="F20" s="15">
        <v>286</v>
      </c>
      <c r="G20" s="16">
        <v>277</v>
      </c>
      <c r="H20" s="17">
        <f t="shared" si="1"/>
        <v>7.5999999999999998E-2</v>
      </c>
      <c r="I20" s="18">
        <f t="shared" si="0"/>
        <v>6.3197026022304828E-2</v>
      </c>
      <c r="J20" s="18">
        <f t="shared" si="0"/>
        <v>-3.1468531468531472E-2</v>
      </c>
    </row>
    <row r="21" spans="1:10" ht="18.75" customHeight="1" x14ac:dyDescent="0.25">
      <c r="A21" s="12" t="s">
        <v>17</v>
      </c>
      <c r="B21" s="12" t="s">
        <v>29</v>
      </c>
      <c r="C21" s="19" t="s">
        <v>36</v>
      </c>
      <c r="D21" s="40">
        <v>444</v>
      </c>
      <c r="E21" s="14">
        <v>467</v>
      </c>
      <c r="F21" s="15">
        <v>457</v>
      </c>
      <c r="G21" s="16">
        <v>445</v>
      </c>
      <c r="H21" s="17">
        <f t="shared" si="1"/>
        <v>5.18018018018018E-2</v>
      </c>
      <c r="I21" s="18">
        <f t="shared" si="0"/>
        <v>-2.1413276231263382E-2</v>
      </c>
      <c r="J21" s="18">
        <f t="shared" si="0"/>
        <v>-2.6258205689277898E-2</v>
      </c>
    </row>
    <row r="22" spans="1:10" ht="18.75" customHeight="1" x14ac:dyDescent="0.25">
      <c r="A22" s="12" t="s">
        <v>17</v>
      </c>
      <c r="B22" s="12" t="s">
        <v>29</v>
      </c>
      <c r="C22" s="19" t="s">
        <v>37</v>
      </c>
      <c r="D22" s="40">
        <v>163</v>
      </c>
      <c r="E22" s="14">
        <v>155</v>
      </c>
      <c r="F22" s="15">
        <v>153</v>
      </c>
      <c r="G22" s="16">
        <v>138</v>
      </c>
      <c r="H22" s="17">
        <f t="shared" si="1"/>
        <v>-4.9079754601226995E-2</v>
      </c>
      <c r="I22" s="18">
        <f t="shared" si="0"/>
        <v>-1.2903225806451613E-2</v>
      </c>
      <c r="J22" s="18">
        <f t="shared" si="0"/>
        <v>-9.8039215686274508E-2</v>
      </c>
    </row>
    <row r="23" spans="1:10" ht="18.75" customHeight="1" x14ac:dyDescent="0.25">
      <c r="A23" s="12" t="s">
        <v>17</v>
      </c>
      <c r="B23" s="12" t="s">
        <v>29</v>
      </c>
      <c r="C23" s="19" t="s">
        <v>38</v>
      </c>
      <c r="D23" s="40">
        <v>273</v>
      </c>
      <c r="E23" s="14">
        <v>237</v>
      </c>
      <c r="F23" s="15">
        <v>218</v>
      </c>
      <c r="G23" s="16">
        <v>208</v>
      </c>
      <c r="H23" s="17">
        <f t="shared" si="1"/>
        <v>-0.13186813186813187</v>
      </c>
      <c r="I23" s="18">
        <f t="shared" si="1"/>
        <v>-8.0168776371308023E-2</v>
      </c>
      <c r="J23" s="18">
        <f t="shared" si="1"/>
        <v>-4.5871559633027525E-2</v>
      </c>
    </row>
    <row r="24" spans="1:10" ht="18.75" customHeight="1" x14ac:dyDescent="0.25">
      <c r="A24" s="28"/>
      <c r="B24" s="41"/>
      <c r="C24" s="42" t="s">
        <v>39</v>
      </c>
      <c r="D24" s="23">
        <f>SUM(D7:D23)</f>
        <v>6474</v>
      </c>
      <c r="E24" s="23">
        <f>SUM(E7:E23)</f>
        <v>6719</v>
      </c>
      <c r="F24" s="24">
        <f>SUM(F7:F23)</f>
        <v>6446</v>
      </c>
      <c r="G24" s="25">
        <f>SUM(G7:G23)</f>
        <v>5910</v>
      </c>
      <c r="H24" s="26">
        <f t="shared" si="1"/>
        <v>3.7843682421995678E-2</v>
      </c>
      <c r="I24" s="27">
        <f t="shared" si="1"/>
        <v>-4.0631046286649798E-2</v>
      </c>
      <c r="J24" s="27">
        <f t="shared" si="1"/>
        <v>-8.3152342538008073E-2</v>
      </c>
    </row>
    <row r="25" spans="1:10" ht="18.75" customHeight="1" x14ac:dyDescent="0.25">
      <c r="A25" s="43" t="s">
        <v>40</v>
      </c>
      <c r="B25" s="12" t="s">
        <v>21</v>
      </c>
      <c r="C25" s="19" t="s">
        <v>41</v>
      </c>
      <c r="D25" s="40">
        <v>381</v>
      </c>
      <c r="E25" s="14">
        <v>411</v>
      </c>
      <c r="F25" s="15">
        <v>434</v>
      </c>
      <c r="G25" s="16">
        <v>471</v>
      </c>
      <c r="H25" s="17">
        <f t="shared" si="1"/>
        <v>7.874015748031496E-2</v>
      </c>
      <c r="I25" s="18">
        <f t="shared" si="1"/>
        <v>5.5961070559610707E-2</v>
      </c>
      <c r="J25" s="18">
        <f t="shared" si="1"/>
        <v>8.5253456221198162E-2</v>
      </c>
    </row>
    <row r="26" spans="1:10" ht="18.75" customHeight="1" x14ac:dyDescent="0.25">
      <c r="A26" s="43" t="s">
        <v>40</v>
      </c>
      <c r="B26" s="12" t="s">
        <v>21</v>
      </c>
      <c r="C26" s="19" t="s">
        <v>42</v>
      </c>
      <c r="D26" s="40">
        <v>223</v>
      </c>
      <c r="E26" s="14">
        <v>251</v>
      </c>
      <c r="F26" s="15">
        <v>261</v>
      </c>
      <c r="G26" s="16">
        <v>250</v>
      </c>
      <c r="H26" s="17">
        <f t="shared" si="1"/>
        <v>0.12556053811659193</v>
      </c>
      <c r="I26" s="18">
        <f t="shared" si="1"/>
        <v>3.9840637450199202E-2</v>
      </c>
      <c r="J26" s="18">
        <f t="shared" si="1"/>
        <v>-4.2145593869731802E-2</v>
      </c>
    </row>
    <row r="27" spans="1:10" ht="18.75" customHeight="1" x14ac:dyDescent="0.25">
      <c r="A27" s="43" t="s">
        <v>40</v>
      </c>
      <c r="B27" s="12" t="s">
        <v>23</v>
      </c>
      <c r="C27" s="19" t="s">
        <v>43</v>
      </c>
      <c r="D27" s="40">
        <v>156</v>
      </c>
      <c r="E27" s="14">
        <v>154</v>
      </c>
      <c r="F27" s="15">
        <v>153</v>
      </c>
      <c r="G27" s="16">
        <v>159</v>
      </c>
      <c r="H27" s="17">
        <f t="shared" si="1"/>
        <v>-1.282051282051282E-2</v>
      </c>
      <c r="I27" s="18">
        <f t="shared" si="1"/>
        <v>-6.4935064935064939E-3</v>
      </c>
      <c r="J27" s="18">
        <f t="shared" si="1"/>
        <v>3.9215686274509803E-2</v>
      </c>
    </row>
    <row r="28" spans="1:10" ht="18.75" customHeight="1" x14ac:dyDescent="0.25">
      <c r="A28" s="43" t="s">
        <v>40</v>
      </c>
      <c r="B28" s="12" t="s">
        <v>29</v>
      </c>
      <c r="C28" s="19" t="s">
        <v>44</v>
      </c>
      <c r="D28" s="40">
        <v>70</v>
      </c>
      <c r="E28" s="14">
        <v>79</v>
      </c>
      <c r="F28" s="15">
        <v>74</v>
      </c>
      <c r="G28" s="16">
        <v>89</v>
      </c>
      <c r="H28" s="17">
        <f t="shared" si="1"/>
        <v>0.12857142857142856</v>
      </c>
      <c r="I28" s="18">
        <f t="shared" si="1"/>
        <v>-6.3291139240506333E-2</v>
      </c>
      <c r="J28" s="18">
        <f t="shared" si="1"/>
        <v>0.20270270270270271</v>
      </c>
    </row>
    <row r="29" spans="1:10" ht="18.75" customHeight="1" x14ac:dyDescent="0.25">
      <c r="A29" s="43" t="s">
        <v>40</v>
      </c>
      <c r="B29" s="12" t="s">
        <v>23</v>
      </c>
      <c r="C29" s="19" t="s">
        <v>45</v>
      </c>
      <c r="D29" s="40">
        <v>119</v>
      </c>
      <c r="E29" s="14">
        <v>109</v>
      </c>
      <c r="F29" s="15">
        <v>95</v>
      </c>
      <c r="G29" s="16">
        <v>85</v>
      </c>
      <c r="H29" s="17">
        <f t="shared" si="1"/>
        <v>-8.4033613445378158E-2</v>
      </c>
      <c r="I29" s="18">
        <f t="shared" si="1"/>
        <v>-0.12844036697247707</v>
      </c>
      <c r="J29" s="18">
        <f t="shared" si="1"/>
        <v>-0.10526315789473684</v>
      </c>
    </row>
    <row r="30" spans="1:10" ht="18.75" customHeight="1" x14ac:dyDescent="0.25">
      <c r="A30" s="11" t="s">
        <v>40</v>
      </c>
      <c r="B30" s="12" t="s">
        <v>21</v>
      </c>
      <c r="C30" s="13" t="s">
        <v>46</v>
      </c>
      <c r="D30" s="40">
        <v>171</v>
      </c>
      <c r="E30" s="14">
        <v>181</v>
      </c>
      <c r="F30" s="15">
        <v>144</v>
      </c>
      <c r="G30" s="16">
        <v>128</v>
      </c>
      <c r="H30" s="17">
        <f t="shared" si="1"/>
        <v>5.8479532163742687E-2</v>
      </c>
      <c r="I30" s="18">
        <f t="shared" si="1"/>
        <v>-0.20441988950276244</v>
      </c>
      <c r="J30" s="18">
        <f t="shared" si="1"/>
        <v>-0.1111111111111111</v>
      </c>
    </row>
    <row r="31" spans="1:10" ht="18.75" customHeight="1" x14ac:dyDescent="0.25">
      <c r="A31" s="11" t="s">
        <v>40</v>
      </c>
      <c r="B31" s="12" t="s">
        <v>21</v>
      </c>
      <c r="C31" s="13" t="s">
        <v>47</v>
      </c>
      <c r="D31" s="40">
        <v>34</v>
      </c>
      <c r="E31" s="14">
        <v>35</v>
      </c>
      <c r="F31" s="15">
        <v>22</v>
      </c>
      <c r="G31" s="16">
        <v>20</v>
      </c>
      <c r="H31" s="17">
        <f t="shared" si="1"/>
        <v>2.9411764705882353E-2</v>
      </c>
      <c r="I31" s="18">
        <f t="shared" si="1"/>
        <v>-0.37142857142857144</v>
      </c>
      <c r="J31" s="18">
        <f t="shared" si="1"/>
        <v>-9.0909090909090912E-2</v>
      </c>
    </row>
    <row r="32" spans="1:10" ht="18.75" customHeight="1" x14ac:dyDescent="0.25">
      <c r="A32" s="43" t="s">
        <v>40</v>
      </c>
      <c r="B32" s="12" t="s">
        <v>29</v>
      </c>
      <c r="C32" s="19" t="s">
        <v>48</v>
      </c>
      <c r="D32" s="40">
        <v>336</v>
      </c>
      <c r="E32" s="14">
        <v>354</v>
      </c>
      <c r="F32" s="15">
        <v>328</v>
      </c>
      <c r="G32" s="16">
        <v>306</v>
      </c>
      <c r="H32" s="17">
        <f t="shared" si="1"/>
        <v>5.3571428571428568E-2</v>
      </c>
      <c r="I32" s="18">
        <f t="shared" si="1"/>
        <v>-7.3446327683615822E-2</v>
      </c>
      <c r="J32" s="18">
        <f t="shared" si="1"/>
        <v>-6.7073170731707321E-2</v>
      </c>
    </row>
    <row r="33" spans="1:10" ht="18.75" customHeight="1" x14ac:dyDescent="0.25">
      <c r="A33" s="43" t="s">
        <v>40</v>
      </c>
      <c r="B33" s="12" t="s">
        <v>21</v>
      </c>
      <c r="C33" s="19" t="s">
        <v>49</v>
      </c>
      <c r="D33" s="40">
        <v>216</v>
      </c>
      <c r="E33" s="14">
        <v>197</v>
      </c>
      <c r="F33" s="15">
        <v>189</v>
      </c>
      <c r="G33" s="16">
        <v>206</v>
      </c>
      <c r="H33" s="17">
        <f t="shared" si="1"/>
        <v>-8.7962962962962965E-2</v>
      </c>
      <c r="I33" s="18">
        <f t="shared" si="1"/>
        <v>-4.060913705583756E-2</v>
      </c>
      <c r="J33" s="18">
        <f t="shared" si="1"/>
        <v>8.9947089947089942E-2</v>
      </c>
    </row>
    <row r="34" spans="1:10" ht="18.75" customHeight="1" x14ac:dyDescent="0.25">
      <c r="A34" s="43" t="s">
        <v>40</v>
      </c>
      <c r="B34" s="12" t="s">
        <v>21</v>
      </c>
      <c r="C34" s="19" t="s">
        <v>50</v>
      </c>
      <c r="D34" s="40">
        <v>391</v>
      </c>
      <c r="E34" s="14">
        <v>453</v>
      </c>
      <c r="F34" s="15">
        <v>503</v>
      </c>
      <c r="G34" s="16">
        <v>484</v>
      </c>
      <c r="H34" s="17">
        <f t="shared" si="1"/>
        <v>0.15856777493606139</v>
      </c>
      <c r="I34" s="18">
        <f t="shared" si="1"/>
        <v>0.11037527593818984</v>
      </c>
      <c r="J34" s="18">
        <f t="shared" si="1"/>
        <v>-3.7773359840954271E-2</v>
      </c>
    </row>
    <row r="35" spans="1:10" ht="18.75" customHeight="1" x14ac:dyDescent="0.25">
      <c r="A35" s="43" t="s">
        <v>40</v>
      </c>
      <c r="B35" s="12" t="s">
        <v>21</v>
      </c>
      <c r="C35" s="19" t="s">
        <v>51</v>
      </c>
      <c r="D35" s="40">
        <v>26</v>
      </c>
      <c r="E35" s="14">
        <v>36</v>
      </c>
      <c r="F35" s="15">
        <v>42</v>
      </c>
      <c r="G35" s="16">
        <v>62</v>
      </c>
      <c r="H35" s="17">
        <f t="shared" si="1"/>
        <v>0.38461538461538464</v>
      </c>
      <c r="I35" s="18">
        <f t="shared" si="1"/>
        <v>0.16666666666666666</v>
      </c>
      <c r="J35" s="18">
        <f t="shared" si="1"/>
        <v>0.47619047619047616</v>
      </c>
    </row>
    <row r="36" spans="1:10" ht="18.75" customHeight="1" x14ac:dyDescent="0.25">
      <c r="A36" s="43" t="s">
        <v>40</v>
      </c>
      <c r="B36" s="12" t="s">
        <v>29</v>
      </c>
      <c r="C36" s="19" t="s">
        <v>52</v>
      </c>
      <c r="D36" s="40">
        <v>137</v>
      </c>
      <c r="E36" s="14">
        <v>160</v>
      </c>
      <c r="F36" s="15">
        <v>146</v>
      </c>
      <c r="G36" s="16">
        <v>158</v>
      </c>
      <c r="H36" s="17">
        <f t="shared" si="1"/>
        <v>0.16788321167883211</v>
      </c>
      <c r="I36" s="18">
        <f t="shared" si="1"/>
        <v>-8.7499999999999994E-2</v>
      </c>
      <c r="J36" s="18">
        <f t="shared" si="1"/>
        <v>8.2191780821917804E-2</v>
      </c>
    </row>
    <row r="37" spans="1:10" ht="18.75" customHeight="1" x14ac:dyDescent="0.25">
      <c r="A37" s="43" t="s">
        <v>40</v>
      </c>
      <c r="B37" s="12" t="s">
        <v>18</v>
      </c>
      <c r="C37" s="19" t="s">
        <v>53</v>
      </c>
      <c r="D37" s="40">
        <v>207</v>
      </c>
      <c r="E37" s="14">
        <v>192</v>
      </c>
      <c r="F37" s="15">
        <v>169</v>
      </c>
      <c r="G37" s="16">
        <v>156</v>
      </c>
      <c r="H37" s="17">
        <f t="shared" si="1"/>
        <v>-7.2463768115942032E-2</v>
      </c>
      <c r="I37" s="18">
        <f t="shared" si="1"/>
        <v>-0.11979166666666667</v>
      </c>
      <c r="J37" s="18">
        <f t="shared" si="1"/>
        <v>-7.6923076923076927E-2</v>
      </c>
    </row>
    <row r="38" spans="1:10" ht="18.75" customHeight="1" x14ac:dyDescent="0.25">
      <c r="A38" s="43" t="s">
        <v>40</v>
      </c>
      <c r="B38" s="12" t="s">
        <v>18</v>
      </c>
      <c r="C38" s="19" t="s">
        <v>54</v>
      </c>
      <c r="D38" s="40">
        <v>56</v>
      </c>
      <c r="E38" s="14">
        <v>58</v>
      </c>
      <c r="F38" s="15">
        <v>65</v>
      </c>
      <c r="G38" s="16">
        <v>76</v>
      </c>
      <c r="H38" s="17">
        <f t="shared" si="1"/>
        <v>3.5714285714285712E-2</v>
      </c>
      <c r="I38" s="18">
        <f t="shared" si="1"/>
        <v>0.1206896551724138</v>
      </c>
      <c r="J38" s="18">
        <f t="shared" si="1"/>
        <v>0.16923076923076924</v>
      </c>
    </row>
    <row r="39" spans="1:10" ht="18.75" customHeight="1" x14ac:dyDescent="0.25">
      <c r="A39" s="43" t="s">
        <v>40</v>
      </c>
      <c r="B39" s="12" t="s">
        <v>18</v>
      </c>
      <c r="C39" s="19" t="s">
        <v>55</v>
      </c>
      <c r="D39" s="40">
        <v>220</v>
      </c>
      <c r="E39" s="14">
        <v>190</v>
      </c>
      <c r="F39" s="15">
        <v>183</v>
      </c>
      <c r="G39" s="16">
        <v>194</v>
      </c>
      <c r="H39" s="17">
        <f t="shared" si="1"/>
        <v>-0.13636363636363635</v>
      </c>
      <c r="I39" s="18">
        <f t="shared" si="1"/>
        <v>-3.6842105263157891E-2</v>
      </c>
      <c r="J39" s="18">
        <f t="shared" si="1"/>
        <v>6.0109289617486336E-2</v>
      </c>
    </row>
    <row r="40" spans="1:10" ht="18.75" customHeight="1" x14ac:dyDescent="0.25">
      <c r="A40" s="43" t="s">
        <v>40</v>
      </c>
      <c r="B40" s="12" t="s">
        <v>23</v>
      </c>
      <c r="C40" s="19" t="s">
        <v>56</v>
      </c>
      <c r="D40" s="40">
        <v>71</v>
      </c>
      <c r="E40" s="14">
        <v>84</v>
      </c>
      <c r="F40" s="15">
        <v>79</v>
      </c>
      <c r="G40" s="16">
        <v>72</v>
      </c>
      <c r="H40" s="17">
        <f t="shared" si="1"/>
        <v>0.18309859154929578</v>
      </c>
      <c r="I40" s="18">
        <f t="shared" si="1"/>
        <v>-5.9523809523809521E-2</v>
      </c>
      <c r="J40" s="18">
        <f t="shared" si="1"/>
        <v>-8.8607594936708861E-2</v>
      </c>
    </row>
    <row r="41" spans="1:10" ht="18.75" customHeight="1" x14ac:dyDescent="0.25">
      <c r="A41" s="43" t="s">
        <v>40</v>
      </c>
      <c r="B41" s="12" t="s">
        <v>23</v>
      </c>
      <c r="C41" s="19" t="s">
        <v>57</v>
      </c>
      <c r="D41" s="40">
        <v>294</v>
      </c>
      <c r="E41" s="14">
        <v>262</v>
      </c>
      <c r="F41" s="15">
        <v>266</v>
      </c>
      <c r="G41" s="16">
        <v>263</v>
      </c>
      <c r="H41" s="17">
        <f t="shared" si="1"/>
        <v>-0.10884353741496598</v>
      </c>
      <c r="I41" s="18">
        <f t="shared" si="1"/>
        <v>1.5267175572519083E-2</v>
      </c>
      <c r="J41" s="18">
        <f t="shared" si="1"/>
        <v>-1.1278195488721804E-2</v>
      </c>
    </row>
    <row r="42" spans="1:10" ht="18.75" customHeight="1" x14ac:dyDescent="0.25">
      <c r="A42" s="43" t="s">
        <v>40</v>
      </c>
      <c r="B42" s="12" t="s">
        <v>18</v>
      </c>
      <c r="C42" s="19" t="s">
        <v>58</v>
      </c>
      <c r="D42" s="40">
        <v>69</v>
      </c>
      <c r="E42" s="14">
        <v>70</v>
      </c>
      <c r="F42" s="15">
        <v>79</v>
      </c>
      <c r="G42" s="16">
        <v>83</v>
      </c>
      <c r="H42" s="17">
        <f t="shared" si="1"/>
        <v>1.4492753623188406E-2</v>
      </c>
      <c r="I42" s="18">
        <f t="shared" si="1"/>
        <v>0.12857142857142856</v>
      </c>
      <c r="J42" s="18">
        <f t="shared" si="1"/>
        <v>5.0632911392405063E-2</v>
      </c>
    </row>
    <row r="43" spans="1:10" ht="18.75" customHeight="1" x14ac:dyDescent="0.25">
      <c r="A43" s="43" t="s">
        <v>40</v>
      </c>
      <c r="B43" s="12" t="s">
        <v>21</v>
      </c>
      <c r="C43" s="19" t="s">
        <v>59</v>
      </c>
      <c r="D43" s="40">
        <v>84</v>
      </c>
      <c r="E43" s="14">
        <v>68</v>
      </c>
      <c r="F43" s="15">
        <v>79</v>
      </c>
      <c r="G43" s="16">
        <v>69</v>
      </c>
      <c r="H43" s="17">
        <f t="shared" si="1"/>
        <v>-0.19047619047619047</v>
      </c>
      <c r="I43" s="18">
        <f t="shared" si="1"/>
        <v>0.16176470588235295</v>
      </c>
      <c r="J43" s="18">
        <f t="shared" si="1"/>
        <v>-0.12658227848101267</v>
      </c>
    </row>
    <row r="44" spans="1:10" ht="18.75" customHeight="1" x14ac:dyDescent="0.25">
      <c r="A44" s="43" t="s">
        <v>40</v>
      </c>
      <c r="B44" s="12" t="s">
        <v>23</v>
      </c>
      <c r="C44" s="19" t="s">
        <v>60</v>
      </c>
      <c r="D44" s="40">
        <v>303</v>
      </c>
      <c r="E44" s="14">
        <v>258</v>
      </c>
      <c r="F44" s="15">
        <v>251</v>
      </c>
      <c r="G44" s="16">
        <v>233</v>
      </c>
      <c r="H44" s="17">
        <f t="shared" si="1"/>
        <v>-0.14851485148514851</v>
      </c>
      <c r="I44" s="18">
        <f t="shared" si="1"/>
        <v>-2.7131782945736434E-2</v>
      </c>
      <c r="J44" s="18">
        <f t="shared" si="1"/>
        <v>-7.1713147410358571E-2</v>
      </c>
    </row>
    <row r="45" spans="1:10" ht="18.75" customHeight="1" x14ac:dyDescent="0.25">
      <c r="A45" s="43" t="s">
        <v>40</v>
      </c>
      <c r="B45" s="12" t="s">
        <v>29</v>
      </c>
      <c r="C45" s="19" t="s">
        <v>61</v>
      </c>
      <c r="D45" s="40">
        <v>42</v>
      </c>
      <c r="E45" s="14">
        <v>46</v>
      </c>
      <c r="F45" s="15">
        <v>47</v>
      </c>
      <c r="G45" s="16">
        <v>51</v>
      </c>
      <c r="H45" s="17">
        <f t="shared" si="1"/>
        <v>9.5238095238095233E-2</v>
      </c>
      <c r="I45" s="18">
        <f t="shared" si="1"/>
        <v>2.1739130434782608E-2</v>
      </c>
      <c r="J45" s="18">
        <f t="shared" si="1"/>
        <v>8.5106382978723402E-2</v>
      </c>
    </row>
    <row r="46" spans="1:10" ht="18.75" customHeight="1" x14ac:dyDescent="0.25">
      <c r="A46" s="43" t="s">
        <v>40</v>
      </c>
      <c r="B46" s="12" t="s">
        <v>23</v>
      </c>
      <c r="C46" s="19" t="s">
        <v>62</v>
      </c>
      <c r="D46" s="40">
        <v>170</v>
      </c>
      <c r="E46" s="14">
        <v>161</v>
      </c>
      <c r="F46" s="15">
        <v>137</v>
      </c>
      <c r="G46" s="16">
        <v>140</v>
      </c>
      <c r="H46" s="17">
        <f t="shared" si="1"/>
        <v>-5.2941176470588235E-2</v>
      </c>
      <c r="I46" s="18">
        <f t="shared" si="1"/>
        <v>-0.14906832298136646</v>
      </c>
      <c r="J46" s="18">
        <f t="shared" si="1"/>
        <v>2.1897810218978103E-2</v>
      </c>
    </row>
    <row r="47" spans="1:10" ht="18.75" customHeight="1" x14ac:dyDescent="0.25">
      <c r="A47" s="43" t="s">
        <v>40</v>
      </c>
      <c r="B47" s="12" t="s">
        <v>29</v>
      </c>
      <c r="C47" s="19" t="s">
        <v>63</v>
      </c>
      <c r="D47" s="40">
        <v>416</v>
      </c>
      <c r="E47" s="14">
        <v>455</v>
      </c>
      <c r="F47" s="15">
        <v>443</v>
      </c>
      <c r="G47" s="16">
        <v>462</v>
      </c>
      <c r="H47" s="17">
        <f t="shared" si="1"/>
        <v>9.375E-2</v>
      </c>
      <c r="I47" s="18">
        <f t="shared" si="1"/>
        <v>-2.6373626373626374E-2</v>
      </c>
      <c r="J47" s="18">
        <f t="shared" si="1"/>
        <v>4.2889390519187359E-2</v>
      </c>
    </row>
    <row r="48" spans="1:10" ht="18.75" customHeight="1" x14ac:dyDescent="0.25">
      <c r="A48" s="43" t="s">
        <v>40</v>
      </c>
      <c r="B48" s="12" t="s">
        <v>29</v>
      </c>
      <c r="C48" s="19" t="s">
        <v>64</v>
      </c>
      <c r="D48" s="40">
        <v>113</v>
      </c>
      <c r="E48" s="14">
        <v>106</v>
      </c>
      <c r="F48" s="15">
        <v>88</v>
      </c>
      <c r="G48" s="16">
        <v>70</v>
      </c>
      <c r="H48" s="17">
        <f t="shared" si="1"/>
        <v>-6.1946902654867256E-2</v>
      </c>
      <c r="I48" s="18">
        <f t="shared" si="1"/>
        <v>-0.16981132075471697</v>
      </c>
      <c r="J48" s="18">
        <f t="shared" si="1"/>
        <v>-0.20454545454545456</v>
      </c>
    </row>
    <row r="49" spans="1:10" ht="18.75" customHeight="1" x14ac:dyDescent="0.25">
      <c r="A49" s="28"/>
      <c r="B49" s="41"/>
      <c r="C49" s="44" t="s">
        <v>65</v>
      </c>
      <c r="D49" s="23">
        <f>SUM(D25:D48)</f>
        <v>4305</v>
      </c>
      <c r="E49" s="23">
        <f>SUM(E25:E48)</f>
        <v>4370</v>
      </c>
      <c r="F49" s="24">
        <f>SUM(F25:F48)</f>
        <v>4277</v>
      </c>
      <c r="G49" s="25">
        <f>SUM(G25:G48)</f>
        <v>4287</v>
      </c>
      <c r="H49" s="26">
        <f t="shared" si="1"/>
        <v>1.5098722415795587E-2</v>
      </c>
      <c r="I49" s="27">
        <f t="shared" si="1"/>
        <v>-2.1281464530892448E-2</v>
      </c>
      <c r="J49" s="27">
        <f t="shared" si="1"/>
        <v>2.3380874444704231E-3</v>
      </c>
    </row>
    <row r="50" spans="1:10" ht="18.75" customHeight="1" x14ac:dyDescent="0.25">
      <c r="A50" s="43" t="s">
        <v>66</v>
      </c>
      <c r="B50" s="12" t="s">
        <v>21</v>
      </c>
      <c r="C50" s="19" t="s">
        <v>67</v>
      </c>
      <c r="D50" s="40">
        <v>21</v>
      </c>
      <c r="E50" s="14">
        <v>22</v>
      </c>
      <c r="F50" s="15">
        <v>17</v>
      </c>
      <c r="G50" s="16">
        <v>10</v>
      </c>
      <c r="H50" s="17">
        <f t="shared" si="1"/>
        <v>4.7619047619047616E-2</v>
      </c>
      <c r="I50" s="18">
        <f t="shared" si="1"/>
        <v>-0.22727272727272727</v>
      </c>
      <c r="J50" s="18">
        <f t="shared" si="1"/>
        <v>-0.41176470588235292</v>
      </c>
    </row>
    <row r="51" spans="1:10" ht="18.75" customHeight="1" x14ac:dyDescent="0.25">
      <c r="A51" s="43" t="s">
        <v>66</v>
      </c>
      <c r="B51" s="12" t="s">
        <v>21</v>
      </c>
      <c r="C51" s="19" t="s">
        <v>68</v>
      </c>
      <c r="D51" s="40">
        <v>10</v>
      </c>
      <c r="E51" s="14">
        <v>6</v>
      </c>
      <c r="F51" s="15">
        <v>12</v>
      </c>
      <c r="G51" s="16">
        <v>10</v>
      </c>
      <c r="H51" s="17">
        <f t="shared" si="1"/>
        <v>-0.4</v>
      </c>
      <c r="I51" s="18">
        <f t="shared" si="1"/>
        <v>1</v>
      </c>
      <c r="J51" s="18">
        <f t="shared" si="1"/>
        <v>-0.16666666666666666</v>
      </c>
    </row>
    <row r="52" spans="1:10" ht="18.75" customHeight="1" x14ac:dyDescent="0.25">
      <c r="A52" s="43" t="s">
        <v>66</v>
      </c>
      <c r="B52" s="12" t="s">
        <v>29</v>
      </c>
      <c r="C52" s="19" t="s">
        <v>69</v>
      </c>
      <c r="D52" s="40">
        <v>6</v>
      </c>
      <c r="E52" s="14">
        <v>4</v>
      </c>
      <c r="F52" s="15">
        <v>8</v>
      </c>
      <c r="G52" s="16">
        <v>3</v>
      </c>
      <c r="H52" s="17">
        <f t="shared" si="1"/>
        <v>-0.33333333333333331</v>
      </c>
      <c r="I52" s="18">
        <f t="shared" si="1"/>
        <v>1</v>
      </c>
      <c r="J52" s="18">
        <f t="shared" si="1"/>
        <v>-0.625</v>
      </c>
    </row>
    <row r="53" spans="1:10" ht="18.75" customHeight="1" x14ac:dyDescent="0.25">
      <c r="A53" s="43" t="s">
        <v>66</v>
      </c>
      <c r="B53" s="12" t="s">
        <v>21</v>
      </c>
      <c r="C53" s="19" t="s">
        <v>70</v>
      </c>
      <c r="D53" s="40">
        <v>23</v>
      </c>
      <c r="E53" s="14">
        <v>9</v>
      </c>
      <c r="F53" s="15">
        <v>6</v>
      </c>
      <c r="G53" s="16">
        <v>6</v>
      </c>
      <c r="H53" s="17">
        <f t="shared" si="1"/>
        <v>-0.60869565217391308</v>
      </c>
      <c r="I53" s="18">
        <f t="shared" si="1"/>
        <v>-0.33333333333333331</v>
      </c>
      <c r="J53" s="18">
        <f t="shared" si="1"/>
        <v>0</v>
      </c>
    </row>
    <row r="54" spans="1:10" ht="18.75" customHeight="1" x14ac:dyDescent="0.25">
      <c r="A54" s="43" t="s">
        <v>66</v>
      </c>
      <c r="B54" s="12" t="s">
        <v>21</v>
      </c>
      <c r="C54" s="19" t="s">
        <v>71</v>
      </c>
      <c r="D54" s="40">
        <v>5</v>
      </c>
      <c r="E54" s="14">
        <v>4</v>
      </c>
      <c r="F54" s="15">
        <v>5</v>
      </c>
      <c r="G54" s="16">
        <v>4</v>
      </c>
      <c r="H54" s="17">
        <f t="shared" si="1"/>
        <v>-0.2</v>
      </c>
      <c r="I54" s="18">
        <f t="shared" si="1"/>
        <v>0.25</v>
      </c>
      <c r="J54" s="18">
        <f t="shared" si="1"/>
        <v>-0.2</v>
      </c>
    </row>
    <row r="55" spans="1:10" ht="18.75" customHeight="1" x14ac:dyDescent="0.25">
      <c r="A55" s="43" t="s">
        <v>66</v>
      </c>
      <c r="B55" s="12" t="s">
        <v>18</v>
      </c>
      <c r="C55" s="19" t="s">
        <v>72</v>
      </c>
      <c r="D55" s="40">
        <v>4</v>
      </c>
      <c r="E55" s="14">
        <v>2</v>
      </c>
      <c r="F55" s="15">
        <v>2</v>
      </c>
      <c r="G55" s="16"/>
      <c r="H55" s="17">
        <f t="shared" si="1"/>
        <v>-0.5</v>
      </c>
      <c r="I55" s="18">
        <f t="shared" si="1"/>
        <v>0</v>
      </c>
      <c r="J55" s="18">
        <f t="shared" si="1"/>
        <v>-1</v>
      </c>
    </row>
    <row r="56" spans="1:10" ht="18.75" customHeight="1" x14ac:dyDescent="0.25">
      <c r="A56" s="43" t="s">
        <v>66</v>
      </c>
      <c r="B56" s="12" t="s">
        <v>18</v>
      </c>
      <c r="C56" s="19" t="s">
        <v>73</v>
      </c>
      <c r="D56" s="40">
        <v>38</v>
      </c>
      <c r="E56" s="14">
        <v>28</v>
      </c>
      <c r="F56" s="15">
        <v>31</v>
      </c>
      <c r="G56" s="16">
        <v>23</v>
      </c>
      <c r="H56" s="17">
        <f t="shared" si="1"/>
        <v>-0.26315789473684209</v>
      </c>
      <c r="I56" s="18">
        <f t="shared" si="1"/>
        <v>0.10714285714285714</v>
      </c>
      <c r="J56" s="18">
        <f t="shared" si="1"/>
        <v>-0.25806451612903225</v>
      </c>
    </row>
    <row r="57" spans="1:10" ht="18.75" customHeight="1" x14ac:dyDescent="0.25">
      <c r="A57" s="43" t="s">
        <v>66</v>
      </c>
      <c r="B57" s="12" t="s">
        <v>23</v>
      </c>
      <c r="C57" s="19" t="s">
        <v>74</v>
      </c>
      <c r="D57" s="40">
        <v>120</v>
      </c>
      <c r="E57" s="14">
        <v>96</v>
      </c>
      <c r="F57" s="15">
        <v>98</v>
      </c>
      <c r="G57" s="16">
        <v>104</v>
      </c>
      <c r="H57" s="17">
        <f t="shared" si="1"/>
        <v>-0.2</v>
      </c>
      <c r="I57" s="18">
        <f t="shared" si="1"/>
        <v>2.0833333333333332E-2</v>
      </c>
      <c r="J57" s="18">
        <f t="shared" si="1"/>
        <v>6.1224489795918366E-2</v>
      </c>
    </row>
    <row r="58" spans="1:10" ht="18.75" customHeight="1" x14ac:dyDescent="0.25">
      <c r="A58" s="43" t="s">
        <v>66</v>
      </c>
      <c r="B58" s="12" t="s">
        <v>18</v>
      </c>
      <c r="C58" s="19" t="s">
        <v>75</v>
      </c>
      <c r="D58" s="40"/>
      <c r="E58" s="14"/>
      <c r="F58" s="15">
        <v>1</v>
      </c>
      <c r="G58" s="16"/>
      <c r="H58" s="17"/>
      <c r="I58" s="18"/>
      <c r="J58" s="18">
        <f t="shared" si="1"/>
        <v>-1</v>
      </c>
    </row>
    <row r="59" spans="1:10" ht="18.75" customHeight="1" x14ac:dyDescent="0.25">
      <c r="A59" s="43" t="s">
        <v>66</v>
      </c>
      <c r="B59" s="12" t="s">
        <v>21</v>
      </c>
      <c r="C59" s="19" t="s">
        <v>76</v>
      </c>
      <c r="D59" s="40">
        <v>15</v>
      </c>
      <c r="E59" s="14">
        <v>18</v>
      </c>
      <c r="F59" s="15">
        <v>16</v>
      </c>
      <c r="G59" s="16">
        <v>13</v>
      </c>
      <c r="H59" s="17">
        <f t="shared" si="1"/>
        <v>0.2</v>
      </c>
      <c r="I59" s="18">
        <f t="shared" si="1"/>
        <v>-0.1111111111111111</v>
      </c>
      <c r="J59" s="18">
        <f t="shared" si="1"/>
        <v>-0.1875</v>
      </c>
    </row>
    <row r="60" spans="1:10" ht="18.75" customHeight="1" x14ac:dyDescent="0.25">
      <c r="A60" s="43" t="s">
        <v>66</v>
      </c>
      <c r="B60" s="12" t="s">
        <v>29</v>
      </c>
      <c r="C60" s="19" t="s">
        <v>77</v>
      </c>
      <c r="D60" s="40">
        <v>3</v>
      </c>
      <c r="E60" s="14">
        <v>2</v>
      </c>
      <c r="F60" s="15">
        <v>3</v>
      </c>
      <c r="G60" s="16">
        <v>1</v>
      </c>
      <c r="H60" s="17">
        <f t="shared" si="1"/>
        <v>-0.33333333333333331</v>
      </c>
      <c r="I60" s="18">
        <f t="shared" si="1"/>
        <v>0.5</v>
      </c>
      <c r="J60" s="18">
        <f t="shared" si="1"/>
        <v>-0.66666666666666663</v>
      </c>
    </row>
    <row r="61" spans="1:10" ht="18.75" customHeight="1" x14ac:dyDescent="0.25">
      <c r="A61" s="43" t="s">
        <v>66</v>
      </c>
      <c r="B61" s="12" t="s">
        <v>29</v>
      </c>
      <c r="C61" s="19" t="s">
        <v>78</v>
      </c>
      <c r="D61" s="40">
        <v>12</v>
      </c>
      <c r="E61" s="14">
        <v>11</v>
      </c>
      <c r="F61" s="15">
        <v>5</v>
      </c>
      <c r="G61" s="16">
        <v>7</v>
      </c>
      <c r="H61" s="17">
        <f t="shared" si="1"/>
        <v>-8.3333333333333329E-2</v>
      </c>
      <c r="I61" s="18">
        <f t="shared" si="1"/>
        <v>-0.54545454545454541</v>
      </c>
      <c r="J61" s="18">
        <f t="shared" si="1"/>
        <v>0.4</v>
      </c>
    </row>
    <row r="62" spans="1:10" ht="18.75" customHeight="1" x14ac:dyDescent="0.25">
      <c r="A62" s="28"/>
      <c r="B62" s="41"/>
      <c r="C62" s="44" t="s">
        <v>79</v>
      </c>
      <c r="D62" s="45">
        <f>SUM(D50:D61)</f>
        <v>257</v>
      </c>
      <c r="E62" s="23">
        <f>SUM(E50:E61)</f>
        <v>202</v>
      </c>
      <c r="F62" s="24">
        <f>SUM(F50:F61)</f>
        <v>204</v>
      </c>
      <c r="G62" s="25">
        <f>SUM(G50:G61)</f>
        <v>181</v>
      </c>
      <c r="H62" s="26">
        <f t="shared" si="1"/>
        <v>-0.2140077821011673</v>
      </c>
      <c r="I62" s="27">
        <f t="shared" si="1"/>
        <v>9.9009900990099011E-3</v>
      </c>
      <c r="J62" s="27">
        <f t="shared" si="1"/>
        <v>-0.11274509803921569</v>
      </c>
    </row>
    <row r="63" spans="1:10" ht="18.75" customHeight="1" x14ac:dyDescent="0.25">
      <c r="A63" s="19" t="s">
        <v>80</v>
      </c>
      <c r="B63" s="19"/>
      <c r="C63" s="46"/>
      <c r="D63" s="33">
        <f>D62+D49+D24</f>
        <v>11036</v>
      </c>
      <c r="E63" s="33">
        <f>E62+E49+E24</f>
        <v>11291</v>
      </c>
      <c r="F63" s="34">
        <f>F62+F49+F24</f>
        <v>10927</v>
      </c>
      <c r="G63" s="35">
        <f>G62+G49+G24</f>
        <v>10378</v>
      </c>
      <c r="H63" s="47">
        <f t="shared" si="1"/>
        <v>2.3106197897789053E-2</v>
      </c>
      <c r="I63" s="48">
        <f t="shared" si="1"/>
        <v>-3.2238065716057036E-2</v>
      </c>
      <c r="J63" s="48">
        <f t="shared" si="1"/>
        <v>-5.0242518532076508E-2</v>
      </c>
    </row>
  </sheetData>
  <autoFilter ref="A6:J63" xr:uid="{9DECBBC1-2DB8-4C38-B9ED-27DEAE8B20D9}"/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26A2-D5A1-45B3-80D6-2A81354B6BCD}">
  <dimension ref="A1:Q104"/>
  <sheetViews>
    <sheetView workbookViewId="0">
      <pane xSplit="3" ySplit="2" topLeftCell="D80" activePane="bottomRight" state="frozen"/>
      <selection pane="topRight" activeCell="D1" sqref="D1"/>
      <selection pane="bottomLeft" activeCell="A3" sqref="A3"/>
      <selection pane="bottomRight" activeCell="S19" sqref="S19"/>
    </sheetView>
  </sheetViews>
  <sheetFormatPr defaultRowHeight="12.5" x14ac:dyDescent="0.25"/>
  <cols>
    <col min="1" max="1" width="14" bestFit="1" customWidth="1"/>
    <col min="2" max="2" width="44.7265625" customWidth="1"/>
    <col min="3" max="3" width="13.08984375" bestFit="1" customWidth="1"/>
  </cols>
  <sheetData>
    <row r="1" spans="1:17" ht="20" customHeight="1" x14ac:dyDescent="0.25">
      <c r="A1" s="72" t="s">
        <v>9</v>
      </c>
      <c r="B1" s="74" t="s">
        <v>109</v>
      </c>
      <c r="C1" s="76" t="s">
        <v>84</v>
      </c>
      <c r="D1" s="74" t="s">
        <v>85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0" customHeight="1" x14ac:dyDescent="0.25">
      <c r="A2" s="73"/>
      <c r="B2" s="75"/>
      <c r="C2" s="77"/>
      <c r="D2" s="50" t="s">
        <v>13</v>
      </c>
      <c r="E2" s="50" t="s">
        <v>12</v>
      </c>
      <c r="F2" s="50" t="s">
        <v>11</v>
      </c>
      <c r="G2" s="50" t="s">
        <v>10</v>
      </c>
      <c r="H2" s="50" t="s">
        <v>86</v>
      </c>
      <c r="I2" s="50" t="s">
        <v>87</v>
      </c>
      <c r="J2" s="50" t="s">
        <v>88</v>
      </c>
      <c r="K2" s="50" t="s">
        <v>89</v>
      </c>
      <c r="L2" s="50" t="s">
        <v>90</v>
      </c>
      <c r="M2" s="50" t="s">
        <v>91</v>
      </c>
      <c r="N2" s="50" t="s">
        <v>92</v>
      </c>
      <c r="O2" s="50" t="s">
        <v>93</v>
      </c>
      <c r="P2" s="50" t="s">
        <v>110</v>
      </c>
      <c r="Q2" s="50" t="s">
        <v>111</v>
      </c>
    </row>
    <row r="3" spans="1:17" ht="13" x14ac:dyDescent="0.25">
      <c r="A3" s="56" t="s">
        <v>112</v>
      </c>
      <c r="B3" s="57" t="s">
        <v>113</v>
      </c>
      <c r="C3" s="58">
        <v>317</v>
      </c>
      <c r="D3" s="57">
        <v>140</v>
      </c>
      <c r="E3" s="57">
        <v>104</v>
      </c>
      <c r="F3" s="57">
        <v>34</v>
      </c>
      <c r="G3" s="57">
        <v>23</v>
      </c>
      <c r="H3" s="57">
        <v>11</v>
      </c>
      <c r="I3" s="57">
        <v>2</v>
      </c>
      <c r="J3" s="57">
        <v>1</v>
      </c>
      <c r="K3" s="57">
        <v>1</v>
      </c>
      <c r="L3" s="57">
        <v>1</v>
      </c>
      <c r="M3" s="57"/>
      <c r="N3" s="57"/>
      <c r="O3" s="57"/>
      <c r="P3" s="57"/>
      <c r="Q3" s="57"/>
    </row>
    <row r="4" spans="1:17" ht="13" x14ac:dyDescent="0.25">
      <c r="A4" s="56" t="s">
        <v>112</v>
      </c>
      <c r="B4" s="57" t="s">
        <v>114</v>
      </c>
      <c r="C4" s="58">
        <v>78</v>
      </c>
      <c r="D4" s="57">
        <v>35</v>
      </c>
      <c r="E4" s="57">
        <v>20</v>
      </c>
      <c r="F4" s="57">
        <v>8</v>
      </c>
      <c r="G4" s="57">
        <v>5</v>
      </c>
      <c r="H4" s="57">
        <v>6</v>
      </c>
      <c r="I4" s="57">
        <v>3</v>
      </c>
      <c r="J4" s="57">
        <v>1</v>
      </c>
      <c r="K4" s="57"/>
      <c r="L4" s="57"/>
      <c r="M4" s="57"/>
      <c r="N4" s="57"/>
      <c r="O4" s="57"/>
      <c r="P4" s="57"/>
      <c r="Q4" s="57"/>
    </row>
    <row r="5" spans="1:17" ht="13" x14ac:dyDescent="0.25">
      <c r="A5" s="56" t="s">
        <v>112</v>
      </c>
      <c r="B5" s="57" t="s">
        <v>115</v>
      </c>
      <c r="C5" s="58">
        <v>66</v>
      </c>
      <c r="D5" s="57">
        <v>34</v>
      </c>
      <c r="E5" s="57">
        <v>24</v>
      </c>
      <c r="F5" s="57">
        <v>4</v>
      </c>
      <c r="G5" s="57">
        <v>3</v>
      </c>
      <c r="H5" s="57"/>
      <c r="I5" s="57">
        <v>1</v>
      </c>
      <c r="J5" s="57"/>
      <c r="K5" s="57"/>
      <c r="L5" s="57"/>
      <c r="M5" s="57"/>
      <c r="N5" s="57"/>
      <c r="O5" s="57"/>
      <c r="P5" s="57"/>
      <c r="Q5" s="57"/>
    </row>
    <row r="6" spans="1:17" ht="13" x14ac:dyDescent="0.25">
      <c r="A6" s="56" t="s">
        <v>112</v>
      </c>
      <c r="B6" s="57" t="s">
        <v>116</v>
      </c>
      <c r="C6" s="58">
        <v>1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>
        <v>1</v>
      </c>
      <c r="O6" s="57"/>
      <c r="P6" s="57"/>
      <c r="Q6" s="57"/>
    </row>
    <row r="7" spans="1:17" ht="13" x14ac:dyDescent="0.25">
      <c r="A7" s="56" t="s">
        <v>112</v>
      </c>
      <c r="B7" s="59" t="s">
        <v>117</v>
      </c>
      <c r="C7" s="60">
        <v>1</v>
      </c>
      <c r="D7" s="59"/>
      <c r="E7" s="59"/>
      <c r="F7" s="59"/>
      <c r="G7" s="59"/>
      <c r="H7" s="59"/>
      <c r="I7" s="59"/>
      <c r="J7" s="59">
        <v>1</v>
      </c>
      <c r="K7" s="59"/>
      <c r="L7" s="59"/>
      <c r="M7" s="59"/>
      <c r="N7" s="59"/>
      <c r="O7" s="59"/>
      <c r="P7" s="59"/>
      <c r="Q7" s="59"/>
    </row>
    <row r="8" spans="1:17" ht="13" x14ac:dyDescent="0.25">
      <c r="A8" s="61" t="s">
        <v>112</v>
      </c>
      <c r="B8" s="54" t="s">
        <v>97</v>
      </c>
      <c r="C8" s="58">
        <v>7</v>
      </c>
      <c r="D8" s="57">
        <v>5</v>
      </c>
      <c r="E8" s="57">
        <v>1</v>
      </c>
      <c r="F8" s="57"/>
      <c r="G8" s="57">
        <v>1</v>
      </c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ht="13" x14ac:dyDescent="0.25">
      <c r="A9" s="66" t="s">
        <v>118</v>
      </c>
      <c r="B9" s="66"/>
      <c r="C9" s="67">
        <v>470</v>
      </c>
      <c r="D9" s="66">
        <v>214</v>
      </c>
      <c r="E9" s="66">
        <v>149</v>
      </c>
      <c r="F9" s="66">
        <v>46</v>
      </c>
      <c r="G9" s="66">
        <v>32</v>
      </c>
      <c r="H9" s="66">
        <v>17</v>
      </c>
      <c r="I9" s="66">
        <v>6</v>
      </c>
      <c r="J9" s="66">
        <v>3</v>
      </c>
      <c r="K9" s="66">
        <v>1</v>
      </c>
      <c r="L9" s="66">
        <v>1</v>
      </c>
      <c r="M9" s="66"/>
      <c r="N9" s="66">
        <v>1</v>
      </c>
      <c r="O9" s="66"/>
      <c r="P9" s="66"/>
      <c r="Q9" s="66"/>
    </row>
    <row r="10" spans="1:17" ht="13" x14ac:dyDescent="0.25">
      <c r="A10" s="56" t="s">
        <v>119</v>
      </c>
      <c r="B10" s="57" t="s">
        <v>120</v>
      </c>
      <c r="C10" s="58">
        <v>55</v>
      </c>
      <c r="D10" s="57">
        <v>21</v>
      </c>
      <c r="E10" s="57">
        <v>15</v>
      </c>
      <c r="F10" s="57">
        <v>12</v>
      </c>
      <c r="G10" s="57">
        <v>3</v>
      </c>
      <c r="H10" s="57">
        <v>4</v>
      </c>
      <c r="I10" s="57"/>
      <c r="J10" s="57"/>
      <c r="K10" s="57"/>
      <c r="L10" s="57"/>
      <c r="M10" s="57"/>
      <c r="N10" s="57"/>
      <c r="O10" s="57"/>
      <c r="P10" s="57"/>
      <c r="Q10" s="57"/>
    </row>
    <row r="11" spans="1:17" ht="13" x14ac:dyDescent="0.25">
      <c r="A11" s="56" t="s">
        <v>119</v>
      </c>
      <c r="B11" s="57" t="s">
        <v>121</v>
      </c>
      <c r="C11" s="58">
        <v>55</v>
      </c>
      <c r="D11" s="57">
        <v>18</v>
      </c>
      <c r="E11" s="57">
        <v>14</v>
      </c>
      <c r="F11" s="57">
        <v>19</v>
      </c>
      <c r="G11" s="57">
        <v>3</v>
      </c>
      <c r="H11" s="57">
        <v>1</v>
      </c>
      <c r="I11" s="57"/>
      <c r="J11" s="57"/>
      <c r="K11" s="57"/>
      <c r="L11" s="57"/>
      <c r="M11" s="57"/>
      <c r="N11" s="57"/>
      <c r="O11" s="57"/>
      <c r="P11" s="57"/>
      <c r="Q11" s="57"/>
    </row>
    <row r="12" spans="1:17" ht="13" x14ac:dyDescent="0.25">
      <c r="A12" s="56" t="s">
        <v>119</v>
      </c>
      <c r="B12" s="57" t="s">
        <v>122</v>
      </c>
      <c r="C12" s="58">
        <v>29</v>
      </c>
      <c r="D12" s="57">
        <v>10</v>
      </c>
      <c r="E12" s="57">
        <v>7</v>
      </c>
      <c r="F12" s="57">
        <v>7</v>
      </c>
      <c r="G12" s="57">
        <v>5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ht="13" x14ac:dyDescent="0.25">
      <c r="A13" s="56" t="s">
        <v>119</v>
      </c>
      <c r="B13" s="59" t="s">
        <v>123</v>
      </c>
      <c r="C13" s="60">
        <v>1</v>
      </c>
      <c r="D13" s="59"/>
      <c r="E13" s="59"/>
      <c r="F13" s="59"/>
      <c r="G13" s="59"/>
      <c r="H13" s="59"/>
      <c r="I13" s="59"/>
      <c r="J13" s="59"/>
      <c r="K13" s="59"/>
      <c r="L13" s="59"/>
      <c r="M13" s="59">
        <v>1</v>
      </c>
      <c r="N13" s="59"/>
      <c r="O13" s="59"/>
      <c r="P13" s="59"/>
      <c r="Q13" s="59"/>
    </row>
    <row r="14" spans="1:17" ht="13" x14ac:dyDescent="0.25">
      <c r="A14" s="61" t="s">
        <v>119</v>
      </c>
      <c r="B14" s="54" t="s">
        <v>97</v>
      </c>
      <c r="C14" s="58">
        <v>8</v>
      </c>
      <c r="D14" s="57">
        <v>4</v>
      </c>
      <c r="E14" s="57">
        <v>1</v>
      </c>
      <c r="F14" s="57">
        <v>3</v>
      </c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ht="13" x14ac:dyDescent="0.25">
      <c r="A15" s="66" t="s">
        <v>124</v>
      </c>
      <c r="B15" s="66"/>
      <c r="C15" s="67">
        <v>148</v>
      </c>
      <c r="D15" s="66">
        <v>53</v>
      </c>
      <c r="E15" s="66">
        <v>37</v>
      </c>
      <c r="F15" s="66">
        <v>41</v>
      </c>
      <c r="G15" s="66">
        <v>11</v>
      </c>
      <c r="H15" s="66">
        <v>5</v>
      </c>
      <c r="I15" s="66"/>
      <c r="J15" s="66"/>
      <c r="K15" s="66"/>
      <c r="L15" s="66"/>
      <c r="M15" s="66">
        <v>1</v>
      </c>
      <c r="N15" s="66"/>
      <c r="O15" s="66"/>
      <c r="P15" s="66"/>
      <c r="Q15" s="66"/>
    </row>
    <row r="16" spans="1:17" ht="13" x14ac:dyDescent="0.25">
      <c r="A16" s="56" t="s">
        <v>125</v>
      </c>
      <c r="B16" s="57" t="s">
        <v>126</v>
      </c>
      <c r="C16" s="52">
        <v>54</v>
      </c>
      <c r="D16" s="49">
        <v>13</v>
      </c>
      <c r="E16" s="49">
        <v>17</v>
      </c>
      <c r="F16" s="49">
        <v>8</v>
      </c>
      <c r="G16" s="49">
        <v>6</v>
      </c>
      <c r="H16" s="49">
        <v>4</v>
      </c>
      <c r="I16" s="49">
        <v>3</v>
      </c>
      <c r="J16" s="49"/>
      <c r="K16" s="49"/>
      <c r="L16" s="49"/>
      <c r="M16" s="49">
        <v>1</v>
      </c>
      <c r="N16" s="49">
        <v>1</v>
      </c>
      <c r="O16" s="49"/>
      <c r="P16" s="49">
        <v>1</v>
      </c>
      <c r="Q16" s="49"/>
    </row>
    <row r="17" spans="1:17" ht="13" x14ac:dyDescent="0.25">
      <c r="A17" s="56" t="s">
        <v>125</v>
      </c>
      <c r="B17" s="57" t="s">
        <v>127</v>
      </c>
      <c r="C17" s="52">
        <v>30</v>
      </c>
      <c r="D17" s="49">
        <v>7</v>
      </c>
      <c r="E17" s="49">
        <v>9</v>
      </c>
      <c r="F17" s="49">
        <v>7</v>
      </c>
      <c r="G17" s="49">
        <v>3</v>
      </c>
      <c r="H17" s="49">
        <v>2</v>
      </c>
      <c r="I17" s="49">
        <v>1</v>
      </c>
      <c r="J17" s="49"/>
      <c r="K17" s="49"/>
      <c r="L17" s="49"/>
      <c r="M17" s="49">
        <v>1</v>
      </c>
      <c r="N17" s="49"/>
      <c r="O17" s="49"/>
      <c r="P17" s="49"/>
      <c r="Q17" s="49"/>
    </row>
    <row r="18" spans="1:17" ht="13" x14ac:dyDescent="0.25">
      <c r="A18" s="56" t="s">
        <v>125</v>
      </c>
      <c r="B18" s="57" t="s">
        <v>128</v>
      </c>
      <c r="C18" s="52">
        <v>14</v>
      </c>
      <c r="D18" s="49">
        <v>3</v>
      </c>
      <c r="E18" s="49">
        <v>7</v>
      </c>
      <c r="F18" s="49">
        <v>2</v>
      </c>
      <c r="G18" s="49"/>
      <c r="H18" s="49"/>
      <c r="I18" s="49">
        <v>1</v>
      </c>
      <c r="J18" s="49"/>
      <c r="K18" s="49"/>
      <c r="L18" s="49"/>
      <c r="M18" s="49"/>
      <c r="N18" s="49">
        <v>1</v>
      </c>
      <c r="O18" s="49"/>
      <c r="P18" s="49"/>
      <c r="Q18" s="49"/>
    </row>
    <row r="19" spans="1:17" ht="13" x14ac:dyDescent="0.25">
      <c r="A19" s="56" t="s">
        <v>125</v>
      </c>
      <c r="B19" s="57" t="s">
        <v>129</v>
      </c>
      <c r="C19" s="52">
        <v>13</v>
      </c>
      <c r="D19" s="49"/>
      <c r="E19" s="49">
        <v>7</v>
      </c>
      <c r="F19" s="49">
        <v>4</v>
      </c>
      <c r="G19" s="49"/>
      <c r="H19" s="49"/>
      <c r="I19" s="49">
        <v>1</v>
      </c>
      <c r="J19" s="49"/>
      <c r="K19" s="49"/>
      <c r="L19" s="49"/>
      <c r="M19" s="49"/>
      <c r="N19" s="49">
        <v>1</v>
      </c>
      <c r="O19" s="49"/>
      <c r="P19" s="49"/>
      <c r="Q19" s="49"/>
    </row>
    <row r="20" spans="1:17" ht="13" x14ac:dyDescent="0.25">
      <c r="A20" s="56" t="s">
        <v>125</v>
      </c>
      <c r="B20" s="57" t="s">
        <v>130</v>
      </c>
      <c r="C20" s="58">
        <v>10</v>
      </c>
      <c r="D20" s="49"/>
      <c r="E20" s="49">
        <v>4</v>
      </c>
      <c r="F20" s="49">
        <v>6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</row>
    <row r="21" spans="1:17" ht="13" x14ac:dyDescent="0.25">
      <c r="A21" s="56" t="s">
        <v>125</v>
      </c>
      <c r="B21" s="57" t="s">
        <v>131</v>
      </c>
      <c r="C21" s="58">
        <v>5</v>
      </c>
      <c r="D21" s="49"/>
      <c r="E21" s="49">
        <v>3</v>
      </c>
      <c r="F21" s="49">
        <v>1</v>
      </c>
      <c r="G21" s="49">
        <v>1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</row>
    <row r="22" spans="1:17" ht="13" x14ac:dyDescent="0.25">
      <c r="A22" s="56" t="s">
        <v>125</v>
      </c>
      <c r="B22" s="57" t="s">
        <v>132</v>
      </c>
      <c r="C22" s="58">
        <v>2</v>
      </c>
      <c r="D22" s="57"/>
      <c r="E22" s="57"/>
      <c r="F22" s="57"/>
      <c r="G22" s="57">
        <v>1</v>
      </c>
      <c r="H22" s="57"/>
      <c r="I22" s="57"/>
      <c r="J22" s="57"/>
      <c r="K22" s="57"/>
      <c r="L22" s="57"/>
      <c r="M22" s="57"/>
      <c r="N22" s="57"/>
      <c r="O22" s="57"/>
      <c r="P22" s="57">
        <v>1</v>
      </c>
      <c r="Q22" s="49"/>
    </row>
    <row r="23" spans="1:17" ht="13" x14ac:dyDescent="0.25">
      <c r="A23" s="56" t="s">
        <v>125</v>
      </c>
      <c r="B23" s="54" t="s">
        <v>97</v>
      </c>
      <c r="C23" s="58">
        <v>70</v>
      </c>
      <c r="D23" s="57">
        <v>52</v>
      </c>
      <c r="E23" s="57">
        <v>11</v>
      </c>
      <c r="F23" s="57">
        <v>5</v>
      </c>
      <c r="G23" s="57">
        <v>2</v>
      </c>
      <c r="H23" s="57"/>
      <c r="I23" s="57"/>
      <c r="J23" s="57"/>
      <c r="K23" s="57"/>
      <c r="L23" s="57"/>
      <c r="M23" s="57"/>
      <c r="N23" s="57"/>
      <c r="O23" s="57"/>
      <c r="P23" s="57"/>
      <c r="Q23" s="49"/>
    </row>
    <row r="24" spans="1:17" ht="13" x14ac:dyDescent="0.25">
      <c r="A24" s="66" t="s">
        <v>133</v>
      </c>
      <c r="B24" s="68" t="s">
        <v>134</v>
      </c>
      <c r="C24" s="67">
        <v>159</v>
      </c>
      <c r="D24" s="66">
        <v>74</v>
      </c>
      <c r="E24" s="66">
        <v>43</v>
      </c>
      <c r="F24" s="66">
        <v>22</v>
      </c>
      <c r="G24" s="66">
        <v>9</v>
      </c>
      <c r="H24" s="66">
        <v>4</v>
      </c>
      <c r="I24" s="66">
        <v>3</v>
      </c>
      <c r="J24" s="66"/>
      <c r="K24" s="66"/>
      <c r="L24" s="66"/>
      <c r="M24" s="66">
        <v>1</v>
      </c>
      <c r="N24" s="66">
        <v>2</v>
      </c>
      <c r="O24" s="66"/>
      <c r="P24" s="66">
        <v>1</v>
      </c>
      <c r="Q24" s="66"/>
    </row>
    <row r="25" spans="1:17" ht="13" x14ac:dyDescent="0.25">
      <c r="A25" s="56" t="s">
        <v>135</v>
      </c>
      <c r="B25" s="57" t="s">
        <v>136</v>
      </c>
      <c r="C25" s="58">
        <v>59</v>
      </c>
      <c r="D25" s="57">
        <v>31</v>
      </c>
      <c r="E25" s="57">
        <v>15</v>
      </c>
      <c r="F25" s="57">
        <v>11</v>
      </c>
      <c r="G25" s="57">
        <v>1</v>
      </c>
      <c r="H25" s="57"/>
      <c r="I25" s="57">
        <v>1</v>
      </c>
      <c r="J25" s="57"/>
      <c r="K25" s="57"/>
      <c r="L25" s="57"/>
      <c r="M25" s="57"/>
      <c r="N25" s="57"/>
      <c r="O25" s="57"/>
      <c r="P25" s="57"/>
      <c r="Q25" s="57"/>
    </row>
    <row r="26" spans="1:17" ht="13" x14ac:dyDescent="0.25">
      <c r="A26" s="56" t="s">
        <v>135</v>
      </c>
      <c r="B26" s="57" t="s">
        <v>137</v>
      </c>
      <c r="C26" s="58">
        <v>17</v>
      </c>
      <c r="D26" s="57">
        <v>11</v>
      </c>
      <c r="E26" s="57">
        <v>4</v>
      </c>
      <c r="F26" s="57">
        <v>1</v>
      </c>
      <c r="G26" s="57">
        <v>1</v>
      </c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ht="13" x14ac:dyDescent="0.25">
      <c r="A27" s="56" t="s">
        <v>135</v>
      </c>
      <c r="B27" s="57" t="s">
        <v>138</v>
      </c>
      <c r="C27" s="58">
        <v>3</v>
      </c>
      <c r="D27" s="57">
        <v>1</v>
      </c>
      <c r="E27" s="57">
        <v>2</v>
      </c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ht="13" x14ac:dyDescent="0.25">
      <c r="A28" s="56" t="s">
        <v>135</v>
      </c>
      <c r="B28" s="57" t="s">
        <v>139</v>
      </c>
      <c r="C28" s="58">
        <v>1</v>
      </c>
      <c r="D28" s="57"/>
      <c r="E28" s="57">
        <v>1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ht="13" x14ac:dyDescent="0.25">
      <c r="A29" s="61" t="s">
        <v>135</v>
      </c>
      <c r="B29" s="54" t="s">
        <v>97</v>
      </c>
      <c r="C29" s="58">
        <v>9</v>
      </c>
      <c r="D29" s="57">
        <v>4</v>
      </c>
      <c r="E29" s="57">
        <v>2</v>
      </c>
      <c r="F29" s="57">
        <v>2</v>
      </c>
      <c r="G29" s="57"/>
      <c r="H29" s="57"/>
      <c r="I29" s="57"/>
      <c r="J29" s="57"/>
      <c r="K29" s="57"/>
      <c r="L29" s="57"/>
      <c r="M29" s="57">
        <v>1</v>
      </c>
      <c r="N29" s="57"/>
      <c r="O29" s="57"/>
      <c r="P29" s="57"/>
      <c r="Q29" s="57"/>
    </row>
    <row r="30" spans="1:17" ht="13" x14ac:dyDescent="0.25">
      <c r="A30" s="66" t="s">
        <v>140</v>
      </c>
      <c r="B30" s="66"/>
      <c r="C30" s="67">
        <v>89</v>
      </c>
      <c r="D30" s="66">
        <v>47</v>
      </c>
      <c r="E30" s="66">
        <v>24</v>
      </c>
      <c r="F30" s="66">
        <v>14</v>
      </c>
      <c r="G30" s="66">
        <v>2</v>
      </c>
      <c r="H30" s="66"/>
      <c r="I30" s="66">
        <v>1</v>
      </c>
      <c r="J30" s="66"/>
      <c r="K30" s="66"/>
      <c r="L30" s="66"/>
      <c r="M30" s="66">
        <v>1</v>
      </c>
      <c r="N30" s="66"/>
      <c r="O30" s="66"/>
      <c r="P30" s="66"/>
      <c r="Q30" s="66"/>
    </row>
    <row r="31" spans="1:17" ht="13" x14ac:dyDescent="0.25">
      <c r="A31" s="56" t="s">
        <v>141</v>
      </c>
      <c r="B31" s="57" t="s">
        <v>142</v>
      </c>
      <c r="C31" s="58">
        <v>78</v>
      </c>
      <c r="D31" s="57">
        <v>12</v>
      </c>
      <c r="E31" s="57">
        <v>29</v>
      </c>
      <c r="F31" s="57">
        <v>24</v>
      </c>
      <c r="G31" s="57">
        <v>8</v>
      </c>
      <c r="H31" s="57">
        <v>2</v>
      </c>
      <c r="I31" s="57">
        <v>2</v>
      </c>
      <c r="J31" s="57">
        <v>1</v>
      </c>
      <c r="K31" s="57"/>
      <c r="L31" s="57"/>
      <c r="M31" s="57"/>
      <c r="N31" s="57"/>
      <c r="O31" s="57"/>
      <c r="P31" s="57"/>
      <c r="Q31" s="57"/>
    </row>
    <row r="32" spans="1:17" ht="13" x14ac:dyDescent="0.25">
      <c r="A32" s="56" t="s">
        <v>141</v>
      </c>
      <c r="B32" s="57" t="s">
        <v>143</v>
      </c>
      <c r="C32" s="58">
        <v>13</v>
      </c>
      <c r="D32" s="57">
        <v>2</v>
      </c>
      <c r="E32" s="57">
        <v>5</v>
      </c>
      <c r="F32" s="57">
        <v>5</v>
      </c>
      <c r="G32" s="57"/>
      <c r="H32" s="57"/>
      <c r="I32" s="57">
        <v>1</v>
      </c>
      <c r="J32" s="57"/>
      <c r="K32" s="57"/>
      <c r="L32" s="57"/>
      <c r="M32" s="57"/>
      <c r="N32" s="57"/>
      <c r="O32" s="57"/>
      <c r="P32" s="57"/>
      <c r="Q32" s="57"/>
    </row>
    <row r="33" spans="1:17" ht="13" x14ac:dyDescent="0.25">
      <c r="A33" s="56" t="s">
        <v>141</v>
      </c>
      <c r="B33" s="57" t="s">
        <v>144</v>
      </c>
      <c r="C33" s="58">
        <v>22</v>
      </c>
      <c r="D33" s="57">
        <v>3</v>
      </c>
      <c r="E33" s="57">
        <v>3</v>
      </c>
      <c r="F33" s="57">
        <v>11</v>
      </c>
      <c r="G33" s="57">
        <v>3</v>
      </c>
      <c r="H33" s="57">
        <v>1</v>
      </c>
      <c r="I33" s="57">
        <v>1</v>
      </c>
      <c r="J33" s="57"/>
      <c r="K33" s="57"/>
      <c r="L33" s="57"/>
      <c r="M33" s="57"/>
      <c r="N33" s="57"/>
      <c r="O33" s="57"/>
      <c r="P33" s="57"/>
      <c r="Q33" s="57"/>
    </row>
    <row r="34" spans="1:17" ht="13" x14ac:dyDescent="0.25">
      <c r="A34" s="56" t="s">
        <v>141</v>
      </c>
      <c r="B34" s="54" t="s">
        <v>97</v>
      </c>
      <c r="C34" s="58">
        <v>137</v>
      </c>
      <c r="D34" s="57">
        <v>64</v>
      </c>
      <c r="E34" s="57">
        <v>52</v>
      </c>
      <c r="F34" s="57">
        <v>17</v>
      </c>
      <c r="G34" s="57">
        <v>1</v>
      </c>
      <c r="H34" s="57"/>
      <c r="I34" s="57"/>
      <c r="J34" s="57"/>
      <c r="K34" s="57">
        <v>1</v>
      </c>
      <c r="L34" s="57"/>
      <c r="M34" s="57"/>
      <c r="N34" s="57"/>
      <c r="O34" s="57">
        <v>1</v>
      </c>
      <c r="P34" s="57"/>
      <c r="Q34" s="57">
        <v>1</v>
      </c>
    </row>
    <row r="35" spans="1:17" ht="13" x14ac:dyDescent="0.25">
      <c r="A35" s="66" t="s">
        <v>145</v>
      </c>
      <c r="B35" s="66"/>
      <c r="C35" s="67">
        <v>250</v>
      </c>
      <c r="D35" s="66">
        <v>81</v>
      </c>
      <c r="E35" s="66">
        <v>89</v>
      </c>
      <c r="F35" s="66">
        <v>57</v>
      </c>
      <c r="G35" s="66">
        <v>12</v>
      </c>
      <c r="H35" s="66">
        <v>3</v>
      </c>
      <c r="I35" s="66">
        <v>4</v>
      </c>
      <c r="J35" s="66">
        <v>1</v>
      </c>
      <c r="K35" s="66">
        <v>1</v>
      </c>
      <c r="L35" s="66"/>
      <c r="M35" s="66"/>
      <c r="N35" s="66"/>
      <c r="O35" s="66">
        <v>1</v>
      </c>
      <c r="P35" s="66"/>
      <c r="Q35" s="66">
        <v>1</v>
      </c>
    </row>
    <row r="36" spans="1:17" ht="13" x14ac:dyDescent="0.25">
      <c r="A36" s="56" t="s">
        <v>146</v>
      </c>
      <c r="B36" s="57" t="s">
        <v>147</v>
      </c>
      <c r="C36" s="58">
        <v>140</v>
      </c>
      <c r="D36" s="57">
        <v>68</v>
      </c>
      <c r="E36" s="57">
        <v>36</v>
      </c>
      <c r="F36" s="57">
        <v>21</v>
      </c>
      <c r="G36" s="57">
        <v>9</v>
      </c>
      <c r="H36" s="57">
        <v>2</v>
      </c>
      <c r="I36" s="57">
        <v>2</v>
      </c>
      <c r="J36" s="57"/>
      <c r="K36" s="57">
        <v>1</v>
      </c>
      <c r="L36" s="57"/>
      <c r="M36" s="57">
        <v>1</v>
      </c>
      <c r="N36" s="57"/>
      <c r="O36" s="57"/>
      <c r="P36" s="57"/>
      <c r="Q36" s="57"/>
    </row>
    <row r="37" spans="1:17" ht="13" x14ac:dyDescent="0.25">
      <c r="A37" s="56" t="s">
        <v>146</v>
      </c>
      <c r="B37" s="57" t="s">
        <v>148</v>
      </c>
      <c r="C37" s="58">
        <v>126</v>
      </c>
      <c r="D37" s="57">
        <v>46</v>
      </c>
      <c r="E37" s="57">
        <v>41</v>
      </c>
      <c r="F37" s="57">
        <v>24</v>
      </c>
      <c r="G37" s="57">
        <v>8</v>
      </c>
      <c r="H37" s="57">
        <v>3</v>
      </c>
      <c r="I37" s="57">
        <v>1</v>
      </c>
      <c r="J37" s="57">
        <v>3</v>
      </c>
      <c r="K37" s="57"/>
      <c r="L37" s="57"/>
      <c r="M37" s="57"/>
      <c r="N37" s="57"/>
      <c r="O37" s="57"/>
      <c r="P37" s="57"/>
      <c r="Q37" s="57"/>
    </row>
    <row r="38" spans="1:17" ht="13" x14ac:dyDescent="0.25">
      <c r="A38" s="56" t="s">
        <v>146</v>
      </c>
      <c r="B38" s="57" t="s">
        <v>149</v>
      </c>
      <c r="C38" s="58">
        <v>46</v>
      </c>
      <c r="D38" s="57">
        <v>38</v>
      </c>
      <c r="E38" s="57">
        <v>8</v>
      </c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ht="13" x14ac:dyDescent="0.25">
      <c r="A39" s="56" t="s">
        <v>146</v>
      </c>
      <c r="B39" s="57" t="s">
        <v>150</v>
      </c>
      <c r="C39" s="58">
        <v>45</v>
      </c>
      <c r="D39" s="57"/>
      <c r="E39" s="57">
        <v>44</v>
      </c>
      <c r="F39" s="57">
        <v>1</v>
      </c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ht="13" x14ac:dyDescent="0.25">
      <c r="A40" s="56" t="s">
        <v>146</v>
      </c>
      <c r="B40" s="57" t="s">
        <v>151</v>
      </c>
      <c r="C40" s="58">
        <v>27</v>
      </c>
      <c r="D40" s="57">
        <v>13</v>
      </c>
      <c r="E40" s="57">
        <v>6</v>
      </c>
      <c r="F40" s="57">
        <v>2</v>
      </c>
      <c r="G40" s="57">
        <v>1</v>
      </c>
      <c r="H40" s="57">
        <v>1</v>
      </c>
      <c r="I40" s="57">
        <v>2</v>
      </c>
      <c r="J40" s="57"/>
      <c r="K40" s="57">
        <v>1</v>
      </c>
      <c r="L40" s="57"/>
      <c r="M40" s="57"/>
      <c r="N40" s="57"/>
      <c r="O40" s="57">
        <v>1</v>
      </c>
      <c r="P40" s="57"/>
      <c r="Q40" s="57"/>
    </row>
    <row r="41" spans="1:17" ht="13" x14ac:dyDescent="0.25">
      <c r="A41" s="56" t="s">
        <v>146</v>
      </c>
      <c r="B41" s="59" t="s">
        <v>152</v>
      </c>
      <c r="C41" s="60">
        <v>23</v>
      </c>
      <c r="D41" s="59"/>
      <c r="E41" s="59"/>
      <c r="F41" s="59">
        <v>13</v>
      </c>
      <c r="G41" s="59">
        <v>5</v>
      </c>
      <c r="H41" s="59">
        <v>3</v>
      </c>
      <c r="I41" s="59"/>
      <c r="J41" s="59">
        <v>2</v>
      </c>
      <c r="K41" s="59"/>
      <c r="L41" s="59"/>
      <c r="M41" s="59"/>
      <c r="N41" s="59"/>
      <c r="O41" s="59"/>
      <c r="P41" s="59"/>
      <c r="Q41" s="59"/>
    </row>
    <row r="42" spans="1:17" ht="13" x14ac:dyDescent="0.25">
      <c r="A42" s="56" t="s">
        <v>146</v>
      </c>
      <c r="B42" s="59" t="s">
        <v>153</v>
      </c>
      <c r="C42" s="60">
        <v>14</v>
      </c>
      <c r="D42" s="59"/>
      <c r="E42" s="59"/>
      <c r="F42" s="59">
        <v>6</v>
      </c>
      <c r="G42" s="59">
        <v>4</v>
      </c>
      <c r="H42" s="59">
        <v>3</v>
      </c>
      <c r="I42" s="59"/>
      <c r="J42" s="59"/>
      <c r="K42" s="59">
        <v>1</v>
      </c>
      <c r="L42" s="59"/>
      <c r="M42" s="59"/>
      <c r="N42" s="59"/>
      <c r="O42" s="59"/>
      <c r="P42" s="59"/>
      <c r="Q42" s="59"/>
    </row>
    <row r="43" spans="1:17" ht="13" x14ac:dyDescent="0.25">
      <c r="A43" s="56" t="s">
        <v>146</v>
      </c>
      <c r="B43" s="59" t="s">
        <v>154</v>
      </c>
      <c r="C43" s="60">
        <v>8</v>
      </c>
      <c r="D43" s="59"/>
      <c r="E43" s="59"/>
      <c r="F43" s="59"/>
      <c r="G43" s="59"/>
      <c r="H43" s="59">
        <v>4</v>
      </c>
      <c r="I43" s="59">
        <v>2</v>
      </c>
      <c r="J43" s="59">
        <v>1</v>
      </c>
      <c r="K43" s="59">
        <v>1</v>
      </c>
      <c r="L43" s="59"/>
      <c r="M43" s="59"/>
      <c r="N43" s="59"/>
      <c r="O43" s="59"/>
      <c r="P43" s="59"/>
      <c r="Q43" s="59"/>
    </row>
    <row r="44" spans="1:17" ht="13" x14ac:dyDescent="0.25">
      <c r="A44" s="56" t="s">
        <v>146</v>
      </c>
      <c r="B44" s="59" t="s">
        <v>155</v>
      </c>
      <c r="C44" s="60">
        <v>1</v>
      </c>
      <c r="D44" s="59"/>
      <c r="E44" s="59"/>
      <c r="F44" s="59"/>
      <c r="G44" s="59"/>
      <c r="H44" s="59"/>
      <c r="I44" s="59"/>
      <c r="J44" s="59"/>
      <c r="K44" s="59"/>
      <c r="L44" s="59"/>
      <c r="M44" s="59">
        <v>1</v>
      </c>
      <c r="N44" s="59"/>
      <c r="O44" s="59"/>
      <c r="P44" s="59"/>
      <c r="Q44" s="59"/>
    </row>
    <row r="45" spans="1:17" ht="13" x14ac:dyDescent="0.25">
      <c r="A45" s="61" t="s">
        <v>146</v>
      </c>
      <c r="B45" s="54" t="s">
        <v>97</v>
      </c>
      <c r="C45" s="58">
        <v>55</v>
      </c>
      <c r="D45" s="57"/>
      <c r="E45" s="57">
        <v>29</v>
      </c>
      <c r="F45" s="57">
        <v>10</v>
      </c>
      <c r="G45" s="57">
        <v>4</v>
      </c>
      <c r="H45" s="57">
        <v>8</v>
      </c>
      <c r="I45" s="57">
        <v>1</v>
      </c>
      <c r="J45" s="57"/>
      <c r="K45" s="57">
        <v>2</v>
      </c>
      <c r="L45" s="57"/>
      <c r="M45" s="57"/>
      <c r="N45" s="57"/>
      <c r="O45" s="57"/>
      <c r="P45" s="57"/>
      <c r="Q45" s="57">
        <v>1</v>
      </c>
    </row>
    <row r="46" spans="1:17" ht="13" x14ac:dyDescent="0.25">
      <c r="A46" s="66" t="s">
        <v>156</v>
      </c>
      <c r="B46" s="66"/>
      <c r="C46" s="67">
        <v>485</v>
      </c>
      <c r="D46" s="66">
        <v>165</v>
      </c>
      <c r="E46" s="66">
        <v>164</v>
      </c>
      <c r="F46" s="66">
        <v>77</v>
      </c>
      <c r="G46" s="66">
        <v>31</v>
      </c>
      <c r="H46" s="66">
        <v>24</v>
      </c>
      <c r="I46" s="66">
        <v>8</v>
      </c>
      <c r="J46" s="66">
        <v>6</v>
      </c>
      <c r="K46" s="66">
        <v>6</v>
      </c>
      <c r="L46" s="66"/>
      <c r="M46" s="66">
        <v>2</v>
      </c>
      <c r="N46" s="66"/>
      <c r="O46" s="66">
        <v>1</v>
      </c>
      <c r="P46" s="66"/>
      <c r="Q46" s="66">
        <v>1</v>
      </c>
    </row>
    <row r="47" spans="1:17" ht="13" x14ac:dyDescent="0.25">
      <c r="A47" s="56" t="s">
        <v>157</v>
      </c>
      <c r="B47" s="57" t="s">
        <v>158</v>
      </c>
      <c r="C47" s="58">
        <v>48</v>
      </c>
      <c r="D47" s="57">
        <v>16</v>
      </c>
      <c r="E47" s="57">
        <v>15</v>
      </c>
      <c r="F47" s="57">
        <v>15</v>
      </c>
      <c r="G47" s="57">
        <v>2</v>
      </c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ht="13" x14ac:dyDescent="0.25">
      <c r="A48" s="56" t="s">
        <v>157</v>
      </c>
      <c r="B48" s="57" t="s">
        <v>159</v>
      </c>
      <c r="C48" s="58">
        <v>47</v>
      </c>
      <c r="D48" s="57">
        <v>20</v>
      </c>
      <c r="E48" s="57">
        <v>13</v>
      </c>
      <c r="F48" s="57">
        <v>9</v>
      </c>
      <c r="G48" s="57">
        <v>5</v>
      </c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ht="13" x14ac:dyDescent="0.25">
      <c r="A49" s="56" t="s">
        <v>157</v>
      </c>
      <c r="B49" s="57" t="s">
        <v>160</v>
      </c>
      <c r="C49" s="58">
        <v>21</v>
      </c>
      <c r="D49" s="57">
        <v>11</v>
      </c>
      <c r="E49" s="57">
        <v>5</v>
      </c>
      <c r="F49" s="57">
        <v>5</v>
      </c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ht="13" x14ac:dyDescent="0.25">
      <c r="A50" s="56" t="s">
        <v>157</v>
      </c>
      <c r="B50" s="57" t="s">
        <v>161</v>
      </c>
      <c r="C50" s="58">
        <v>20</v>
      </c>
      <c r="D50" s="57">
        <v>9</v>
      </c>
      <c r="E50" s="57">
        <v>3</v>
      </c>
      <c r="F50" s="57">
        <v>5</v>
      </c>
      <c r="G50" s="57">
        <v>3</v>
      </c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ht="13" x14ac:dyDescent="0.25">
      <c r="A51" s="56" t="s">
        <v>157</v>
      </c>
      <c r="B51" s="57" t="s">
        <v>162</v>
      </c>
      <c r="C51" s="58">
        <v>9</v>
      </c>
      <c r="D51" s="57">
        <v>7</v>
      </c>
      <c r="E51" s="57">
        <v>2</v>
      </c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ht="25" x14ac:dyDescent="0.25">
      <c r="A52" s="56" t="s">
        <v>157</v>
      </c>
      <c r="B52" s="62" t="s">
        <v>163</v>
      </c>
      <c r="C52" s="60">
        <v>3</v>
      </c>
      <c r="D52" s="59"/>
      <c r="E52" s="59"/>
      <c r="F52" s="59"/>
      <c r="G52" s="59"/>
      <c r="H52" s="59"/>
      <c r="I52" s="59">
        <v>1</v>
      </c>
      <c r="J52" s="59">
        <v>2</v>
      </c>
      <c r="K52" s="59"/>
      <c r="L52" s="59"/>
      <c r="M52" s="59"/>
      <c r="N52" s="59"/>
      <c r="O52" s="59"/>
      <c r="P52" s="59"/>
      <c r="Q52" s="59"/>
    </row>
    <row r="53" spans="1:17" ht="13" x14ac:dyDescent="0.25">
      <c r="A53" s="56" t="s">
        <v>157</v>
      </c>
      <c r="B53" s="57" t="s">
        <v>164</v>
      </c>
      <c r="C53" s="58">
        <v>1</v>
      </c>
      <c r="D53" s="57"/>
      <c r="E53" s="57"/>
      <c r="F53" s="57"/>
      <c r="G53" s="57"/>
      <c r="H53" s="57"/>
      <c r="I53" s="57"/>
      <c r="J53" s="57"/>
      <c r="K53" s="57"/>
      <c r="L53" s="57">
        <v>1</v>
      </c>
      <c r="M53" s="57"/>
      <c r="N53" s="57"/>
      <c r="O53" s="57"/>
      <c r="P53" s="57"/>
      <c r="Q53" s="57"/>
    </row>
    <row r="54" spans="1:17" ht="13" x14ac:dyDescent="0.25">
      <c r="A54" s="56" t="s">
        <v>157</v>
      </c>
      <c r="B54" s="59" t="s">
        <v>165</v>
      </c>
      <c r="C54" s="60">
        <v>1</v>
      </c>
      <c r="D54" s="59"/>
      <c r="E54" s="59"/>
      <c r="F54" s="59"/>
      <c r="G54" s="59"/>
      <c r="H54" s="59">
        <v>1</v>
      </c>
      <c r="I54" s="59"/>
      <c r="J54" s="59"/>
      <c r="K54" s="59"/>
      <c r="L54" s="59"/>
      <c r="M54" s="59"/>
      <c r="N54" s="59"/>
      <c r="O54" s="59"/>
      <c r="P54" s="59"/>
      <c r="Q54" s="59"/>
    </row>
    <row r="55" spans="1:17" ht="13" x14ac:dyDescent="0.25">
      <c r="A55" s="56" t="s">
        <v>157</v>
      </c>
      <c r="B55" s="57" t="s">
        <v>166</v>
      </c>
      <c r="C55" s="58">
        <v>1</v>
      </c>
      <c r="D55" s="57">
        <v>1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ht="13" x14ac:dyDescent="0.25">
      <c r="A56" s="56" t="s">
        <v>157</v>
      </c>
      <c r="B56" s="59" t="s">
        <v>167</v>
      </c>
      <c r="C56" s="60">
        <v>1</v>
      </c>
      <c r="D56" s="59"/>
      <c r="E56" s="59"/>
      <c r="F56" s="59"/>
      <c r="G56" s="59"/>
      <c r="H56" s="59"/>
      <c r="I56" s="59"/>
      <c r="J56" s="59">
        <v>1</v>
      </c>
      <c r="K56" s="59"/>
      <c r="L56" s="59"/>
      <c r="M56" s="59"/>
      <c r="N56" s="59"/>
      <c r="O56" s="59"/>
      <c r="P56" s="59"/>
      <c r="Q56" s="59"/>
    </row>
    <row r="57" spans="1:17" ht="13" x14ac:dyDescent="0.25">
      <c r="A57" s="56" t="s">
        <v>157</v>
      </c>
      <c r="B57" s="59" t="s">
        <v>168</v>
      </c>
      <c r="C57" s="60">
        <v>1</v>
      </c>
      <c r="D57" s="59"/>
      <c r="E57" s="59"/>
      <c r="F57" s="59"/>
      <c r="G57" s="59"/>
      <c r="H57" s="59"/>
      <c r="I57" s="59"/>
      <c r="J57" s="59">
        <v>1</v>
      </c>
      <c r="K57" s="59"/>
      <c r="L57" s="59"/>
      <c r="M57" s="59"/>
      <c r="N57" s="59"/>
      <c r="O57" s="59"/>
      <c r="P57" s="59"/>
      <c r="Q57" s="59"/>
    </row>
    <row r="58" spans="1:17" ht="13" x14ac:dyDescent="0.25">
      <c r="A58" s="56" t="s">
        <v>157</v>
      </c>
      <c r="B58" s="59" t="s">
        <v>169</v>
      </c>
      <c r="C58" s="60">
        <v>1</v>
      </c>
      <c r="D58" s="59"/>
      <c r="E58" s="59"/>
      <c r="F58" s="59"/>
      <c r="G58" s="59"/>
      <c r="H58" s="59"/>
      <c r="I58" s="59"/>
      <c r="J58" s="59">
        <v>1</v>
      </c>
      <c r="K58" s="59"/>
      <c r="L58" s="59"/>
      <c r="M58" s="59"/>
      <c r="N58" s="59"/>
      <c r="O58" s="59"/>
      <c r="P58" s="59"/>
      <c r="Q58" s="59"/>
    </row>
    <row r="59" spans="1:17" ht="13" x14ac:dyDescent="0.25">
      <c r="A59" s="61" t="s">
        <v>157</v>
      </c>
      <c r="B59" s="54" t="s">
        <v>97</v>
      </c>
      <c r="C59" s="58">
        <v>4</v>
      </c>
      <c r="D59" s="57">
        <v>1</v>
      </c>
      <c r="E59" s="57"/>
      <c r="F59" s="57">
        <v>1</v>
      </c>
      <c r="G59" s="57"/>
      <c r="H59" s="57">
        <v>1</v>
      </c>
      <c r="I59" s="57"/>
      <c r="J59" s="57"/>
      <c r="K59" s="57"/>
      <c r="L59" s="57">
        <v>1</v>
      </c>
      <c r="M59" s="57"/>
      <c r="N59" s="57"/>
      <c r="O59" s="57"/>
      <c r="P59" s="57"/>
      <c r="Q59" s="57"/>
    </row>
    <row r="60" spans="1:17" ht="13" x14ac:dyDescent="0.25">
      <c r="A60" s="66" t="s">
        <v>170</v>
      </c>
      <c r="B60" s="66"/>
      <c r="C60" s="67">
        <v>158</v>
      </c>
      <c r="D60" s="66">
        <v>65</v>
      </c>
      <c r="E60" s="66">
        <v>38</v>
      </c>
      <c r="F60" s="66">
        <v>35</v>
      </c>
      <c r="G60" s="66">
        <v>10</v>
      </c>
      <c r="H60" s="66">
        <v>2</v>
      </c>
      <c r="I60" s="66">
        <v>1</v>
      </c>
      <c r="J60" s="66">
        <v>5</v>
      </c>
      <c r="K60" s="66"/>
      <c r="L60" s="66">
        <v>2</v>
      </c>
      <c r="M60" s="66"/>
      <c r="N60" s="66"/>
      <c r="O60" s="66"/>
      <c r="P60" s="66"/>
      <c r="Q60" s="66"/>
    </row>
    <row r="61" spans="1:17" ht="13" x14ac:dyDescent="0.25">
      <c r="A61" s="56" t="s">
        <v>171</v>
      </c>
      <c r="B61" s="57" t="s">
        <v>172</v>
      </c>
      <c r="C61" s="58">
        <v>11</v>
      </c>
      <c r="D61" s="57"/>
      <c r="E61" s="57">
        <v>3</v>
      </c>
      <c r="F61" s="57">
        <v>8</v>
      </c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ht="13" x14ac:dyDescent="0.25">
      <c r="A62" s="56" t="s">
        <v>171</v>
      </c>
      <c r="B62" s="57" t="s">
        <v>130</v>
      </c>
      <c r="C62" s="58">
        <v>3</v>
      </c>
      <c r="D62" s="57"/>
      <c r="E62" s="57">
        <v>2</v>
      </c>
      <c r="F62" s="57">
        <v>1</v>
      </c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ht="13" x14ac:dyDescent="0.25">
      <c r="A63" s="56" t="s">
        <v>171</v>
      </c>
      <c r="B63" s="57" t="s">
        <v>173</v>
      </c>
      <c r="C63" s="58">
        <v>2</v>
      </c>
      <c r="D63" s="57"/>
      <c r="E63" s="57">
        <v>2</v>
      </c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ht="13" x14ac:dyDescent="0.25">
      <c r="A64" s="56" t="s">
        <v>171</v>
      </c>
      <c r="B64" s="57" t="s">
        <v>132</v>
      </c>
      <c r="C64" s="58">
        <v>1</v>
      </c>
      <c r="D64" s="57"/>
      <c r="E64" s="57"/>
      <c r="F64" s="57">
        <v>1</v>
      </c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ht="13" x14ac:dyDescent="0.25">
      <c r="A65" s="61" t="s">
        <v>171</v>
      </c>
      <c r="B65" s="54" t="s">
        <v>97</v>
      </c>
      <c r="C65" s="58">
        <v>59</v>
      </c>
      <c r="D65" s="57">
        <v>37</v>
      </c>
      <c r="E65" s="57">
        <v>17</v>
      </c>
      <c r="F65" s="57">
        <v>1</v>
      </c>
      <c r="G65" s="57">
        <v>2</v>
      </c>
      <c r="H65" s="57">
        <v>1</v>
      </c>
      <c r="I65" s="57">
        <v>1</v>
      </c>
      <c r="J65" s="57"/>
      <c r="K65" s="57"/>
      <c r="L65" s="57"/>
      <c r="M65" s="57"/>
      <c r="N65" s="57"/>
      <c r="O65" s="57"/>
      <c r="P65" s="57"/>
      <c r="Q65" s="57"/>
    </row>
    <row r="66" spans="1:17" ht="13" x14ac:dyDescent="0.25">
      <c r="A66" s="66" t="s">
        <v>174</v>
      </c>
      <c r="B66" s="66"/>
      <c r="C66" s="67">
        <v>76</v>
      </c>
      <c r="D66" s="66">
        <v>37</v>
      </c>
      <c r="E66" s="66">
        <v>24</v>
      </c>
      <c r="F66" s="66">
        <v>11</v>
      </c>
      <c r="G66" s="66">
        <v>2</v>
      </c>
      <c r="H66" s="66">
        <v>1</v>
      </c>
      <c r="I66" s="66">
        <v>1</v>
      </c>
      <c r="J66" s="66"/>
      <c r="K66" s="66"/>
      <c r="L66" s="66"/>
      <c r="M66" s="66"/>
      <c r="N66" s="66"/>
      <c r="O66" s="66"/>
      <c r="P66" s="66"/>
      <c r="Q66" s="66"/>
    </row>
    <row r="67" spans="1:17" ht="13" x14ac:dyDescent="0.25">
      <c r="A67" s="56" t="s">
        <v>175</v>
      </c>
      <c r="B67" s="57" t="s">
        <v>176</v>
      </c>
      <c r="C67" s="58">
        <v>27</v>
      </c>
      <c r="D67" s="57">
        <v>23</v>
      </c>
      <c r="E67" s="57">
        <v>2</v>
      </c>
      <c r="F67" s="57">
        <v>1</v>
      </c>
      <c r="G67" s="57"/>
      <c r="H67" s="57"/>
      <c r="I67" s="57"/>
      <c r="J67" s="57">
        <v>1</v>
      </c>
      <c r="K67" s="57"/>
      <c r="L67" s="57"/>
      <c r="M67" s="57"/>
      <c r="N67" s="57"/>
      <c r="O67" s="57"/>
      <c r="P67" s="57"/>
      <c r="Q67" s="57"/>
    </row>
    <row r="68" spans="1:17" ht="13" x14ac:dyDescent="0.25">
      <c r="A68" s="56" t="s">
        <v>175</v>
      </c>
      <c r="B68" s="57" t="s">
        <v>177</v>
      </c>
      <c r="C68" s="58">
        <v>15</v>
      </c>
      <c r="D68" s="57">
        <v>9</v>
      </c>
      <c r="E68" s="57">
        <v>4</v>
      </c>
      <c r="F68" s="57"/>
      <c r="G68" s="57">
        <v>1</v>
      </c>
      <c r="H68" s="57">
        <v>1</v>
      </c>
      <c r="I68" s="57"/>
      <c r="J68" s="57"/>
      <c r="K68" s="57"/>
      <c r="L68" s="57"/>
      <c r="M68" s="57"/>
      <c r="N68" s="57"/>
      <c r="O68" s="57"/>
      <c r="P68" s="57"/>
      <c r="Q68" s="57"/>
    </row>
    <row r="69" spans="1:17" ht="13" x14ac:dyDescent="0.25">
      <c r="A69" s="56" t="s">
        <v>175</v>
      </c>
      <c r="B69" s="57" t="s">
        <v>178</v>
      </c>
      <c r="C69" s="58">
        <v>11</v>
      </c>
      <c r="D69" s="57">
        <v>7</v>
      </c>
      <c r="E69" s="57">
        <v>2</v>
      </c>
      <c r="F69" s="57">
        <v>1</v>
      </c>
      <c r="G69" s="57"/>
      <c r="H69" s="57">
        <v>1</v>
      </c>
      <c r="I69" s="57"/>
      <c r="J69" s="57"/>
      <c r="K69" s="57"/>
      <c r="L69" s="57"/>
      <c r="M69" s="57"/>
      <c r="N69" s="57"/>
      <c r="O69" s="57"/>
      <c r="P69" s="57"/>
      <c r="Q69" s="57"/>
    </row>
    <row r="70" spans="1:17" ht="13" x14ac:dyDescent="0.25">
      <c r="A70" s="56" t="s">
        <v>175</v>
      </c>
      <c r="B70" s="57" t="s">
        <v>179</v>
      </c>
      <c r="C70" s="58">
        <v>10</v>
      </c>
      <c r="D70" s="57">
        <v>6</v>
      </c>
      <c r="E70" s="57">
        <v>3</v>
      </c>
      <c r="F70" s="57">
        <v>1</v>
      </c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ht="13" x14ac:dyDescent="0.25">
      <c r="A71" s="56" t="s">
        <v>175</v>
      </c>
      <c r="B71" s="57" t="s">
        <v>180</v>
      </c>
      <c r="C71" s="58">
        <v>9</v>
      </c>
      <c r="D71" s="57">
        <v>6</v>
      </c>
      <c r="E71" s="57">
        <v>3</v>
      </c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ht="13" x14ac:dyDescent="0.25">
      <c r="A72" s="61" t="s">
        <v>175</v>
      </c>
      <c r="B72" s="54" t="s">
        <v>97</v>
      </c>
      <c r="C72" s="58">
        <v>122</v>
      </c>
      <c r="D72" s="57">
        <v>107</v>
      </c>
      <c r="E72" s="57">
        <v>14</v>
      </c>
      <c r="F72" s="57">
        <v>1</v>
      </c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ht="13" x14ac:dyDescent="0.25">
      <c r="A73" s="66" t="s">
        <v>181</v>
      </c>
      <c r="B73" s="66"/>
      <c r="C73" s="67">
        <v>194</v>
      </c>
      <c r="D73" s="66">
        <v>158</v>
      </c>
      <c r="E73" s="66">
        <v>28</v>
      </c>
      <c r="F73" s="66">
        <v>4</v>
      </c>
      <c r="G73" s="66">
        <v>1</v>
      </c>
      <c r="H73" s="66">
        <v>2</v>
      </c>
      <c r="I73" s="66"/>
      <c r="J73" s="66">
        <v>1</v>
      </c>
      <c r="K73" s="66"/>
      <c r="L73" s="66"/>
      <c r="M73" s="66"/>
      <c r="N73" s="66"/>
      <c r="O73" s="66"/>
      <c r="P73" s="66"/>
      <c r="Q73" s="66"/>
    </row>
    <row r="74" spans="1:17" ht="13" x14ac:dyDescent="0.25">
      <c r="A74" s="56" t="s">
        <v>182</v>
      </c>
      <c r="B74" s="57" t="s">
        <v>183</v>
      </c>
      <c r="C74" s="58">
        <v>57</v>
      </c>
      <c r="D74" s="57">
        <v>20</v>
      </c>
      <c r="E74" s="57">
        <v>27</v>
      </c>
      <c r="F74" s="57">
        <v>4</v>
      </c>
      <c r="G74" s="57">
        <v>2</v>
      </c>
      <c r="H74" s="57">
        <v>3</v>
      </c>
      <c r="I74" s="57"/>
      <c r="J74" s="57">
        <v>1</v>
      </c>
      <c r="K74" s="57"/>
      <c r="L74" s="57"/>
      <c r="M74" s="57"/>
      <c r="N74" s="57"/>
      <c r="O74" s="57"/>
      <c r="P74" s="57"/>
      <c r="Q74" s="57"/>
    </row>
    <row r="75" spans="1:17" ht="13" x14ac:dyDescent="0.25">
      <c r="A75" s="56" t="s">
        <v>182</v>
      </c>
      <c r="B75" s="57" t="s">
        <v>184</v>
      </c>
      <c r="C75" s="58">
        <v>52</v>
      </c>
      <c r="D75" s="57">
        <v>29</v>
      </c>
      <c r="E75" s="57">
        <v>12</v>
      </c>
      <c r="F75" s="57">
        <v>7</v>
      </c>
      <c r="G75" s="57">
        <v>1</v>
      </c>
      <c r="H75" s="57">
        <v>3</v>
      </c>
      <c r="I75" s="57"/>
      <c r="J75" s="57"/>
      <c r="K75" s="57"/>
      <c r="L75" s="57"/>
      <c r="M75" s="57"/>
      <c r="N75" s="57"/>
      <c r="O75" s="57"/>
      <c r="P75" s="57"/>
      <c r="Q75" s="57"/>
    </row>
    <row r="76" spans="1:17" ht="13" x14ac:dyDescent="0.25">
      <c r="A76" s="56" t="s">
        <v>182</v>
      </c>
      <c r="B76" s="57" t="s">
        <v>185</v>
      </c>
      <c r="C76" s="58">
        <v>40</v>
      </c>
      <c r="D76" s="57">
        <v>11</v>
      </c>
      <c r="E76" s="57">
        <v>8</v>
      </c>
      <c r="F76" s="57">
        <v>10</v>
      </c>
      <c r="G76" s="57">
        <v>2</v>
      </c>
      <c r="H76" s="57">
        <v>5</v>
      </c>
      <c r="I76" s="57">
        <v>3</v>
      </c>
      <c r="J76" s="57"/>
      <c r="K76" s="57"/>
      <c r="L76" s="57"/>
      <c r="M76" s="57"/>
      <c r="N76" s="57"/>
      <c r="O76" s="57"/>
      <c r="P76" s="57">
        <v>1</v>
      </c>
      <c r="Q76" s="57"/>
    </row>
    <row r="77" spans="1:17" ht="13" x14ac:dyDescent="0.25">
      <c r="A77" s="56" t="s">
        <v>182</v>
      </c>
      <c r="B77" s="57" t="s">
        <v>132</v>
      </c>
      <c r="C77" s="58">
        <v>2</v>
      </c>
      <c r="D77" s="57"/>
      <c r="E77" s="57"/>
      <c r="F77" s="57"/>
      <c r="G77" s="57">
        <v>1</v>
      </c>
      <c r="H77" s="57"/>
      <c r="I77" s="57"/>
      <c r="J77" s="57"/>
      <c r="K77" s="57"/>
      <c r="L77" s="57"/>
      <c r="M77" s="57"/>
      <c r="N77" s="57">
        <v>1</v>
      </c>
      <c r="O77" s="57"/>
      <c r="P77" s="57"/>
      <c r="Q77" s="57"/>
    </row>
    <row r="78" spans="1:17" ht="13" x14ac:dyDescent="0.25">
      <c r="A78" s="56" t="s">
        <v>182</v>
      </c>
      <c r="B78" s="57" t="s">
        <v>186</v>
      </c>
      <c r="C78" s="58">
        <v>1</v>
      </c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>
        <v>1</v>
      </c>
      <c r="P78" s="57"/>
      <c r="Q78" s="57"/>
    </row>
    <row r="79" spans="1:17" ht="13" x14ac:dyDescent="0.25">
      <c r="A79" s="61" t="s">
        <v>182</v>
      </c>
      <c r="B79" s="54" t="s">
        <v>97</v>
      </c>
      <c r="C79" s="58">
        <v>4</v>
      </c>
      <c r="D79" s="57">
        <v>2</v>
      </c>
      <c r="E79" s="57">
        <v>1</v>
      </c>
      <c r="F79" s="57"/>
      <c r="G79" s="57"/>
      <c r="H79" s="57"/>
      <c r="I79" s="57"/>
      <c r="J79" s="57"/>
      <c r="K79" s="57"/>
      <c r="L79" s="57">
        <v>1</v>
      </c>
      <c r="M79" s="57"/>
      <c r="N79" s="57"/>
      <c r="O79" s="57"/>
      <c r="P79" s="57"/>
      <c r="Q79" s="57"/>
    </row>
    <row r="80" spans="1:17" ht="13" x14ac:dyDescent="0.25">
      <c r="A80" s="66" t="s">
        <v>187</v>
      </c>
      <c r="B80" s="66"/>
      <c r="C80" s="67">
        <v>156</v>
      </c>
      <c r="D80" s="66">
        <v>62</v>
      </c>
      <c r="E80" s="66">
        <v>48</v>
      </c>
      <c r="F80" s="66">
        <v>21</v>
      </c>
      <c r="G80" s="66">
        <v>6</v>
      </c>
      <c r="H80" s="66">
        <v>11</v>
      </c>
      <c r="I80" s="66">
        <v>3</v>
      </c>
      <c r="J80" s="66">
        <v>1</v>
      </c>
      <c r="K80" s="66"/>
      <c r="L80" s="66">
        <v>1</v>
      </c>
      <c r="M80" s="66"/>
      <c r="N80" s="66">
        <v>1</v>
      </c>
      <c r="O80" s="66">
        <v>1</v>
      </c>
      <c r="P80" s="66">
        <v>1</v>
      </c>
      <c r="Q80" s="66"/>
    </row>
    <row r="81" spans="1:17" ht="13" x14ac:dyDescent="0.25">
      <c r="A81" s="56" t="s">
        <v>188</v>
      </c>
      <c r="B81" s="57" t="s">
        <v>189</v>
      </c>
      <c r="C81" s="58">
        <v>87</v>
      </c>
      <c r="D81" s="57">
        <v>69</v>
      </c>
      <c r="E81" s="57">
        <v>11</v>
      </c>
      <c r="F81" s="57">
        <v>4</v>
      </c>
      <c r="G81" s="57">
        <v>2</v>
      </c>
      <c r="H81" s="57"/>
      <c r="I81" s="57"/>
      <c r="J81" s="57"/>
      <c r="K81" s="57"/>
      <c r="L81" s="57"/>
      <c r="M81" s="57"/>
      <c r="N81" s="57"/>
      <c r="O81" s="57"/>
      <c r="P81" s="57"/>
      <c r="Q81" s="57">
        <v>1</v>
      </c>
    </row>
    <row r="82" spans="1:17" ht="13" x14ac:dyDescent="0.25">
      <c r="A82" s="56" t="s">
        <v>188</v>
      </c>
      <c r="B82" s="57" t="s">
        <v>190</v>
      </c>
      <c r="C82" s="58">
        <v>49</v>
      </c>
      <c r="D82" s="57">
        <v>34</v>
      </c>
      <c r="E82" s="57">
        <v>13</v>
      </c>
      <c r="F82" s="57"/>
      <c r="G82" s="57">
        <v>2</v>
      </c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ht="13" x14ac:dyDescent="0.25">
      <c r="A83" s="56" t="s">
        <v>188</v>
      </c>
      <c r="B83" s="57" t="s">
        <v>191</v>
      </c>
      <c r="C83" s="58">
        <v>44</v>
      </c>
      <c r="D83" s="57">
        <v>33</v>
      </c>
      <c r="E83" s="57">
        <v>7</v>
      </c>
      <c r="F83" s="57">
        <v>3</v>
      </c>
      <c r="G83" s="57">
        <v>1</v>
      </c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ht="13" x14ac:dyDescent="0.25">
      <c r="A84" s="56" t="s">
        <v>188</v>
      </c>
      <c r="B84" s="57" t="s">
        <v>129</v>
      </c>
      <c r="C84" s="58">
        <v>38</v>
      </c>
      <c r="D84" s="57">
        <v>29</v>
      </c>
      <c r="E84" s="57">
        <v>6</v>
      </c>
      <c r="F84" s="57">
        <v>2</v>
      </c>
      <c r="G84" s="57"/>
      <c r="H84" s="57"/>
      <c r="I84" s="57"/>
      <c r="J84" s="57"/>
      <c r="K84" s="57">
        <v>1</v>
      </c>
      <c r="L84" s="57"/>
      <c r="M84" s="57"/>
      <c r="N84" s="57"/>
      <c r="O84" s="57"/>
      <c r="P84" s="57"/>
      <c r="Q84" s="57"/>
    </row>
    <row r="85" spans="1:17" ht="13" x14ac:dyDescent="0.25">
      <c r="A85" s="56" t="s">
        <v>188</v>
      </c>
      <c r="B85" s="57" t="s">
        <v>192</v>
      </c>
      <c r="C85" s="58">
        <v>32</v>
      </c>
      <c r="D85" s="57">
        <v>24</v>
      </c>
      <c r="E85" s="57">
        <v>5</v>
      </c>
      <c r="F85" s="57">
        <v>1</v>
      </c>
      <c r="G85" s="57">
        <v>1</v>
      </c>
      <c r="H85" s="57"/>
      <c r="I85" s="57">
        <v>1</v>
      </c>
      <c r="J85" s="57"/>
      <c r="K85" s="57"/>
      <c r="L85" s="57"/>
      <c r="M85" s="57"/>
      <c r="N85" s="57"/>
      <c r="O85" s="57"/>
      <c r="P85" s="57"/>
      <c r="Q85" s="57"/>
    </row>
    <row r="86" spans="1:17" ht="13" x14ac:dyDescent="0.25">
      <c r="A86" s="56" t="s">
        <v>188</v>
      </c>
      <c r="B86" s="57" t="s">
        <v>193</v>
      </c>
      <c r="C86" s="58">
        <v>9</v>
      </c>
      <c r="D86" s="57">
        <v>5</v>
      </c>
      <c r="E86" s="57">
        <v>3</v>
      </c>
      <c r="F86" s="57"/>
      <c r="G86" s="57"/>
      <c r="H86" s="57">
        <v>1</v>
      </c>
      <c r="I86" s="57"/>
      <c r="J86" s="57"/>
      <c r="K86" s="57"/>
      <c r="L86" s="57"/>
      <c r="M86" s="57"/>
      <c r="N86" s="57"/>
      <c r="O86" s="57"/>
      <c r="P86" s="57"/>
      <c r="Q86" s="57"/>
    </row>
    <row r="87" spans="1:17" ht="13" x14ac:dyDescent="0.25">
      <c r="A87" s="61" t="s">
        <v>188</v>
      </c>
      <c r="B87" s="54" t="s">
        <v>97</v>
      </c>
      <c r="C87" s="58">
        <v>4</v>
      </c>
      <c r="D87" s="57">
        <v>2</v>
      </c>
      <c r="E87" s="57">
        <v>1</v>
      </c>
      <c r="F87" s="57"/>
      <c r="G87" s="57"/>
      <c r="H87" s="57"/>
      <c r="I87" s="57">
        <v>1</v>
      </c>
      <c r="J87" s="57"/>
      <c r="K87" s="57"/>
      <c r="L87" s="57"/>
      <c r="M87" s="57"/>
      <c r="N87" s="57"/>
      <c r="O87" s="57"/>
      <c r="P87" s="57"/>
      <c r="Q87" s="57"/>
    </row>
    <row r="88" spans="1:17" ht="13" x14ac:dyDescent="0.25">
      <c r="A88" s="66" t="s">
        <v>194</v>
      </c>
      <c r="B88" s="66"/>
      <c r="C88" s="67">
        <v>263</v>
      </c>
      <c r="D88" s="66">
        <v>196</v>
      </c>
      <c r="E88" s="66">
        <v>46</v>
      </c>
      <c r="F88" s="66">
        <v>10</v>
      </c>
      <c r="G88" s="66">
        <v>6</v>
      </c>
      <c r="H88" s="66">
        <v>1</v>
      </c>
      <c r="I88" s="66">
        <v>2</v>
      </c>
      <c r="J88" s="66"/>
      <c r="K88" s="66">
        <v>1</v>
      </c>
      <c r="L88" s="66"/>
      <c r="M88" s="66"/>
      <c r="N88" s="66"/>
      <c r="O88" s="66"/>
      <c r="P88" s="66"/>
      <c r="Q88" s="66">
        <v>1</v>
      </c>
    </row>
    <row r="89" spans="1:17" ht="13" x14ac:dyDescent="0.25">
      <c r="A89" s="56" t="s">
        <v>195</v>
      </c>
      <c r="B89" s="57" t="s">
        <v>196</v>
      </c>
      <c r="C89" s="58">
        <v>26</v>
      </c>
      <c r="D89" s="57">
        <v>7</v>
      </c>
      <c r="E89" s="57">
        <v>8</v>
      </c>
      <c r="F89" s="57">
        <v>6</v>
      </c>
      <c r="G89" s="57">
        <v>5</v>
      </c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ht="13" x14ac:dyDescent="0.25">
      <c r="A90" s="56" t="s">
        <v>195</v>
      </c>
      <c r="B90" s="57" t="s">
        <v>197</v>
      </c>
      <c r="C90" s="58">
        <v>20</v>
      </c>
      <c r="D90" s="57">
        <v>5</v>
      </c>
      <c r="E90" s="57">
        <v>7</v>
      </c>
      <c r="F90" s="57">
        <v>5</v>
      </c>
      <c r="G90" s="57">
        <v>1</v>
      </c>
      <c r="H90" s="57">
        <v>2</v>
      </c>
      <c r="I90" s="57"/>
      <c r="J90" s="57"/>
      <c r="K90" s="57"/>
      <c r="L90" s="57"/>
      <c r="M90" s="57"/>
      <c r="N90" s="57"/>
      <c r="O90" s="57"/>
      <c r="P90" s="57"/>
      <c r="Q90" s="57"/>
    </row>
    <row r="91" spans="1:17" ht="13" x14ac:dyDescent="0.25">
      <c r="A91" s="56" t="s">
        <v>195</v>
      </c>
      <c r="B91" s="57" t="s">
        <v>198</v>
      </c>
      <c r="C91" s="58">
        <v>2</v>
      </c>
      <c r="D91" s="57"/>
      <c r="E91" s="57"/>
      <c r="F91" s="57"/>
      <c r="G91" s="57"/>
      <c r="H91" s="57">
        <v>1</v>
      </c>
      <c r="I91" s="57"/>
      <c r="J91" s="57"/>
      <c r="K91" s="57">
        <v>1</v>
      </c>
      <c r="L91" s="57"/>
      <c r="M91" s="57"/>
      <c r="N91" s="57"/>
      <c r="O91" s="57"/>
      <c r="P91" s="57"/>
      <c r="Q91" s="57"/>
    </row>
    <row r="92" spans="1:17" ht="13" x14ac:dyDescent="0.25">
      <c r="A92" s="61" t="s">
        <v>195</v>
      </c>
      <c r="B92" s="54" t="s">
        <v>97</v>
      </c>
      <c r="C92" s="58">
        <v>3</v>
      </c>
      <c r="D92" s="57">
        <v>1</v>
      </c>
      <c r="E92" s="57"/>
      <c r="F92" s="57"/>
      <c r="G92" s="57">
        <v>1</v>
      </c>
      <c r="H92" s="57"/>
      <c r="I92" s="57">
        <v>1</v>
      </c>
      <c r="J92" s="57"/>
      <c r="K92" s="57"/>
      <c r="L92" s="57"/>
      <c r="M92" s="57"/>
      <c r="N92" s="57"/>
      <c r="O92" s="57"/>
      <c r="P92" s="57"/>
      <c r="Q92" s="57"/>
    </row>
    <row r="93" spans="1:17" ht="13" x14ac:dyDescent="0.25">
      <c r="A93" s="66" t="s">
        <v>199</v>
      </c>
      <c r="B93" s="66"/>
      <c r="C93" s="67">
        <v>51</v>
      </c>
      <c r="D93" s="66">
        <v>13</v>
      </c>
      <c r="E93" s="66">
        <v>15</v>
      </c>
      <c r="F93" s="66">
        <v>11</v>
      </c>
      <c r="G93" s="66">
        <v>7</v>
      </c>
      <c r="H93" s="66">
        <v>3</v>
      </c>
      <c r="I93" s="66">
        <v>1</v>
      </c>
      <c r="J93" s="66"/>
      <c r="K93" s="66">
        <v>1</v>
      </c>
      <c r="L93" s="66"/>
      <c r="M93" s="66"/>
      <c r="N93" s="66"/>
      <c r="O93" s="66"/>
      <c r="P93" s="66"/>
      <c r="Q93" s="66"/>
    </row>
    <row r="94" spans="1:17" ht="25" x14ac:dyDescent="0.25">
      <c r="A94" s="63" t="s">
        <v>200</v>
      </c>
      <c r="B94" s="64" t="s">
        <v>201</v>
      </c>
      <c r="C94" s="65">
        <v>47</v>
      </c>
      <c r="D94" s="57">
        <v>10</v>
      </c>
      <c r="E94" s="57">
        <v>18</v>
      </c>
      <c r="F94" s="57">
        <v>11</v>
      </c>
      <c r="G94" s="57">
        <v>2</v>
      </c>
      <c r="H94" s="57">
        <v>2</v>
      </c>
      <c r="I94" s="57">
        <v>1</v>
      </c>
      <c r="J94" s="49"/>
      <c r="K94" s="57">
        <v>1</v>
      </c>
      <c r="L94" s="57">
        <v>2</v>
      </c>
      <c r="M94" s="49"/>
      <c r="N94" s="49"/>
      <c r="O94" s="49"/>
      <c r="P94" s="49"/>
      <c r="Q94" s="49"/>
    </row>
    <row r="95" spans="1:17" ht="13" x14ac:dyDescent="0.25">
      <c r="A95" s="56" t="s">
        <v>200</v>
      </c>
      <c r="B95" s="57" t="s">
        <v>129</v>
      </c>
      <c r="C95" s="58">
        <v>27</v>
      </c>
      <c r="D95" s="57">
        <v>7</v>
      </c>
      <c r="E95" s="57">
        <v>8</v>
      </c>
      <c r="F95" s="57">
        <v>8</v>
      </c>
      <c r="G95" s="57">
        <v>3</v>
      </c>
      <c r="H95" s="57">
        <v>1</v>
      </c>
      <c r="I95" s="49"/>
      <c r="J95" s="49"/>
      <c r="K95" s="49"/>
      <c r="L95" s="49"/>
      <c r="M95" s="49"/>
      <c r="N95" s="49"/>
      <c r="O95" s="49"/>
      <c r="P95" s="49"/>
      <c r="Q95" s="49"/>
    </row>
    <row r="96" spans="1:17" ht="13" x14ac:dyDescent="0.25">
      <c r="A96" s="56" t="s">
        <v>200</v>
      </c>
      <c r="B96" s="57" t="s">
        <v>202</v>
      </c>
      <c r="C96" s="58">
        <v>11</v>
      </c>
      <c r="D96" s="57">
        <v>3</v>
      </c>
      <c r="E96" s="57">
        <v>4</v>
      </c>
      <c r="F96" s="57">
        <v>3</v>
      </c>
      <c r="G96" s="57">
        <v>1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</row>
    <row r="97" spans="1:17" ht="13" x14ac:dyDescent="0.25">
      <c r="A97" s="56" t="s">
        <v>200</v>
      </c>
      <c r="B97" s="57" t="s">
        <v>203</v>
      </c>
      <c r="C97" s="58">
        <v>8</v>
      </c>
      <c r="D97" s="57">
        <v>2</v>
      </c>
      <c r="E97" s="57">
        <v>3</v>
      </c>
      <c r="F97" s="57">
        <v>1</v>
      </c>
      <c r="G97" s="57">
        <v>1</v>
      </c>
      <c r="H97" s="49"/>
      <c r="I97" s="49"/>
      <c r="J97" s="49"/>
      <c r="K97" s="49"/>
      <c r="L97" s="49">
        <v>1</v>
      </c>
      <c r="M97" s="49"/>
      <c r="N97" s="49"/>
      <c r="O97" s="49"/>
      <c r="P97" s="49"/>
      <c r="Q97" s="49"/>
    </row>
    <row r="98" spans="1:17" ht="13" x14ac:dyDescent="0.25">
      <c r="A98" s="56" t="s">
        <v>200</v>
      </c>
      <c r="B98" s="57" t="s">
        <v>173</v>
      </c>
      <c r="C98" s="58">
        <v>4</v>
      </c>
      <c r="D98" s="57">
        <v>2</v>
      </c>
      <c r="E98" s="57">
        <v>1</v>
      </c>
      <c r="F98" s="57">
        <v>1</v>
      </c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ht="13" x14ac:dyDescent="0.25">
      <c r="A99" s="56" t="s">
        <v>200</v>
      </c>
      <c r="B99" s="54" t="s">
        <v>97</v>
      </c>
      <c r="C99" s="58">
        <v>150</v>
      </c>
      <c r="D99" s="57">
        <v>67</v>
      </c>
      <c r="E99" s="57">
        <v>61</v>
      </c>
      <c r="F99" s="57">
        <v>13</v>
      </c>
      <c r="G99" s="57">
        <v>7</v>
      </c>
      <c r="H99" s="57">
        <v>1</v>
      </c>
      <c r="I99" s="57"/>
      <c r="J99" s="57"/>
      <c r="K99" s="57"/>
      <c r="L99" s="57"/>
      <c r="M99" s="57"/>
      <c r="N99" s="57"/>
      <c r="O99" s="57"/>
      <c r="P99" s="57">
        <v>1</v>
      </c>
      <c r="Q99" s="57"/>
    </row>
    <row r="100" spans="1:17" ht="13" x14ac:dyDescent="0.25">
      <c r="A100" s="66" t="s">
        <v>204</v>
      </c>
      <c r="B100" s="68" t="s">
        <v>205</v>
      </c>
      <c r="C100" s="67">
        <v>233</v>
      </c>
      <c r="D100" s="66">
        <v>89</v>
      </c>
      <c r="E100" s="66">
        <v>90</v>
      </c>
      <c r="F100" s="66">
        <v>32</v>
      </c>
      <c r="G100" s="66">
        <v>12</v>
      </c>
      <c r="H100" s="66">
        <v>4</v>
      </c>
      <c r="I100" s="66">
        <v>1</v>
      </c>
      <c r="J100" s="66"/>
      <c r="K100" s="66">
        <v>1</v>
      </c>
      <c r="L100" s="66">
        <v>3</v>
      </c>
      <c r="M100" s="66"/>
      <c r="N100" s="66"/>
      <c r="O100" s="66"/>
      <c r="P100" s="66">
        <v>1</v>
      </c>
      <c r="Q100" s="66"/>
    </row>
    <row r="101" spans="1:17" ht="13" x14ac:dyDescent="0.25">
      <c r="A101" s="56" t="s">
        <v>206</v>
      </c>
      <c r="B101" s="57" t="s">
        <v>207</v>
      </c>
      <c r="C101" s="58">
        <v>35</v>
      </c>
      <c r="D101" s="57">
        <v>9</v>
      </c>
      <c r="E101" s="57">
        <v>15</v>
      </c>
      <c r="F101" s="57">
        <v>9</v>
      </c>
      <c r="G101" s="57">
        <v>1</v>
      </c>
      <c r="H101" s="57">
        <v>1</v>
      </c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ht="13" x14ac:dyDescent="0.25">
      <c r="A102" s="56" t="s">
        <v>206</v>
      </c>
      <c r="B102" s="57" t="s">
        <v>208</v>
      </c>
      <c r="C102" s="58">
        <v>30</v>
      </c>
      <c r="D102" s="57">
        <v>9</v>
      </c>
      <c r="E102" s="57">
        <v>14</v>
      </c>
      <c r="F102" s="57">
        <v>4</v>
      </c>
      <c r="G102" s="57"/>
      <c r="H102" s="57">
        <v>1</v>
      </c>
      <c r="I102" s="57">
        <v>1</v>
      </c>
      <c r="J102" s="57"/>
      <c r="K102" s="57">
        <v>1</v>
      </c>
      <c r="L102" s="57"/>
      <c r="M102" s="57"/>
      <c r="N102" s="57"/>
      <c r="O102" s="57"/>
      <c r="P102" s="57"/>
      <c r="Q102" s="57"/>
    </row>
    <row r="103" spans="1:17" ht="13" x14ac:dyDescent="0.25">
      <c r="A103" s="61" t="s">
        <v>206</v>
      </c>
      <c r="B103" s="54" t="s">
        <v>97</v>
      </c>
      <c r="C103" s="58">
        <v>5</v>
      </c>
      <c r="D103" s="57"/>
      <c r="E103" s="57">
        <v>1</v>
      </c>
      <c r="F103" s="57">
        <v>2</v>
      </c>
      <c r="G103" s="57">
        <v>2</v>
      </c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ht="13" x14ac:dyDescent="0.25">
      <c r="A104" s="66" t="s">
        <v>209</v>
      </c>
      <c r="B104" s="66"/>
      <c r="C104" s="67">
        <v>70</v>
      </c>
      <c r="D104" s="66">
        <v>18</v>
      </c>
      <c r="E104" s="66">
        <v>30</v>
      </c>
      <c r="F104" s="66">
        <v>15</v>
      </c>
      <c r="G104" s="66">
        <v>3</v>
      </c>
      <c r="H104" s="66">
        <v>2</v>
      </c>
      <c r="I104" s="66">
        <v>1</v>
      </c>
      <c r="J104" s="66"/>
      <c r="K104" s="66">
        <v>1</v>
      </c>
      <c r="L104" s="66"/>
      <c r="M104" s="66"/>
      <c r="N104" s="66"/>
      <c r="O104" s="66"/>
      <c r="P104" s="66"/>
      <c r="Q104" s="66"/>
    </row>
  </sheetData>
  <autoFilter ref="A2:Q104" xr:uid="{47C126A2-D5A1-45B3-80D6-2A81354B6BCD}"/>
  <mergeCells count="4">
    <mergeCell ref="A1:A2"/>
    <mergeCell ref="B1:B2"/>
    <mergeCell ref="C1:C2"/>
    <mergeCell ref="D1:Q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89A68-EF4E-43D9-A379-F2B70A56DB9B}">
  <dimension ref="A1:Q1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I17" sqref="I17"/>
    </sheetView>
  </sheetViews>
  <sheetFormatPr defaultRowHeight="12.5" x14ac:dyDescent="0.25"/>
  <cols>
    <col min="1" max="1" width="14" style="49" bestFit="1" customWidth="1"/>
    <col min="2" max="2" width="32.81640625" style="49" bestFit="1" customWidth="1"/>
    <col min="3" max="3" width="13.08984375" style="49" bestFit="1" customWidth="1"/>
    <col min="4" max="16384" width="8.7265625" style="49"/>
  </cols>
  <sheetData>
    <row r="1" spans="1:17" ht="20" customHeight="1" x14ac:dyDescent="0.25">
      <c r="A1" s="74" t="s">
        <v>9</v>
      </c>
      <c r="B1" s="74" t="s">
        <v>83</v>
      </c>
      <c r="C1" s="76" t="s">
        <v>84</v>
      </c>
      <c r="D1" s="74" t="s">
        <v>85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0" customHeight="1" x14ac:dyDescent="0.25">
      <c r="A2" s="75"/>
      <c r="B2" s="75"/>
      <c r="C2" s="77"/>
      <c r="D2" s="50" t="s">
        <v>13</v>
      </c>
      <c r="E2" s="50" t="s">
        <v>12</v>
      </c>
      <c r="F2" s="50" t="s">
        <v>11</v>
      </c>
      <c r="G2" s="50" t="s">
        <v>10</v>
      </c>
      <c r="H2" s="50" t="s">
        <v>86</v>
      </c>
      <c r="I2" s="50" t="s">
        <v>87</v>
      </c>
      <c r="J2" s="50" t="s">
        <v>88</v>
      </c>
      <c r="K2" s="50" t="s">
        <v>89</v>
      </c>
      <c r="L2" s="50" t="s">
        <v>90</v>
      </c>
      <c r="M2" s="50" t="s">
        <v>91</v>
      </c>
      <c r="N2" s="50" t="s">
        <v>92</v>
      </c>
      <c r="O2" s="50" t="s">
        <v>93</v>
      </c>
      <c r="P2" s="50">
        <v>2010</v>
      </c>
      <c r="Q2" s="50">
        <v>2008</v>
      </c>
    </row>
    <row r="3" spans="1:17" ht="13" x14ac:dyDescent="0.3">
      <c r="A3" s="51" t="s">
        <v>94</v>
      </c>
      <c r="B3" s="49" t="s">
        <v>95</v>
      </c>
      <c r="C3" s="52">
        <v>272</v>
      </c>
      <c r="D3" s="49">
        <v>6</v>
      </c>
      <c r="E3" s="49">
        <v>72</v>
      </c>
      <c r="F3" s="49">
        <v>102</v>
      </c>
      <c r="G3" s="49">
        <v>42</v>
      </c>
      <c r="H3" s="49">
        <v>38</v>
      </c>
      <c r="I3" s="49">
        <v>7</v>
      </c>
      <c r="J3" s="49">
        <v>5</v>
      </c>
    </row>
    <row r="4" spans="1:17" ht="13" x14ac:dyDescent="0.3">
      <c r="A4" s="51" t="s">
        <v>94</v>
      </c>
      <c r="B4" s="49" t="s">
        <v>96</v>
      </c>
      <c r="C4" s="52">
        <v>88</v>
      </c>
      <c r="D4" s="49">
        <v>2</v>
      </c>
      <c r="E4" s="49">
        <v>10</v>
      </c>
      <c r="F4" s="49">
        <v>28</v>
      </c>
      <c r="G4" s="49">
        <v>28</v>
      </c>
      <c r="H4" s="49">
        <v>14</v>
      </c>
      <c r="I4" s="49">
        <v>4</v>
      </c>
      <c r="J4" s="49">
        <v>2</v>
      </c>
    </row>
    <row r="5" spans="1:17" ht="13" x14ac:dyDescent="0.3">
      <c r="A5" s="53" t="s">
        <v>94</v>
      </c>
      <c r="B5" s="54" t="s">
        <v>97</v>
      </c>
      <c r="C5" s="52">
        <v>524</v>
      </c>
      <c r="D5" s="49">
        <v>251</v>
      </c>
      <c r="E5" s="49">
        <v>182</v>
      </c>
      <c r="F5" s="49">
        <v>53</v>
      </c>
      <c r="G5" s="49">
        <v>23</v>
      </c>
      <c r="H5" s="49">
        <v>7</v>
      </c>
      <c r="I5" s="49">
        <v>1</v>
      </c>
      <c r="J5" s="49">
        <v>1</v>
      </c>
      <c r="K5" s="49">
        <v>2</v>
      </c>
      <c r="M5" s="49">
        <v>1</v>
      </c>
      <c r="O5" s="49">
        <v>1</v>
      </c>
      <c r="P5" s="49">
        <v>1</v>
      </c>
      <c r="Q5" s="49">
        <v>1</v>
      </c>
    </row>
    <row r="6" spans="1:17" ht="13" x14ac:dyDescent="0.3">
      <c r="A6" s="69" t="s">
        <v>98</v>
      </c>
      <c r="B6" s="69"/>
      <c r="C6" s="70">
        <v>884</v>
      </c>
      <c r="D6" s="69">
        <v>259</v>
      </c>
      <c r="E6" s="69">
        <v>264</v>
      </c>
      <c r="F6" s="69">
        <v>183</v>
      </c>
      <c r="G6" s="69">
        <v>93</v>
      </c>
      <c r="H6" s="69">
        <v>59</v>
      </c>
      <c r="I6" s="69">
        <v>12</v>
      </c>
      <c r="J6" s="69">
        <v>8</v>
      </c>
      <c r="K6" s="69">
        <v>2</v>
      </c>
      <c r="L6" s="69"/>
      <c r="M6" s="69">
        <v>1</v>
      </c>
      <c r="N6" s="69"/>
      <c r="O6" s="69">
        <v>1</v>
      </c>
      <c r="P6" s="69">
        <v>1</v>
      </c>
      <c r="Q6" s="69">
        <v>1</v>
      </c>
    </row>
    <row r="7" spans="1:17" ht="13" x14ac:dyDescent="0.3">
      <c r="A7" s="51" t="s">
        <v>99</v>
      </c>
      <c r="B7" s="49" t="s">
        <v>100</v>
      </c>
      <c r="C7" s="52">
        <v>12</v>
      </c>
      <c r="F7" s="49">
        <v>6</v>
      </c>
      <c r="G7" s="49">
        <v>2</v>
      </c>
      <c r="H7" s="49">
        <v>2</v>
      </c>
      <c r="J7" s="49">
        <v>1</v>
      </c>
      <c r="K7" s="49">
        <v>1</v>
      </c>
    </row>
    <row r="8" spans="1:17" ht="13" x14ac:dyDescent="0.3">
      <c r="A8" s="51" t="s">
        <v>99</v>
      </c>
      <c r="B8" s="49" t="s">
        <v>101</v>
      </c>
      <c r="C8" s="52">
        <v>8</v>
      </c>
      <c r="G8" s="49">
        <v>2</v>
      </c>
      <c r="H8" s="49">
        <v>3</v>
      </c>
      <c r="I8" s="49">
        <v>2</v>
      </c>
      <c r="O8" s="49">
        <v>1</v>
      </c>
    </row>
    <row r="9" spans="1:17" ht="13" x14ac:dyDescent="0.3">
      <c r="A9" s="53" t="s">
        <v>99</v>
      </c>
      <c r="B9" s="54" t="s">
        <v>97</v>
      </c>
      <c r="C9" s="52">
        <v>123</v>
      </c>
      <c r="D9" s="49">
        <v>43</v>
      </c>
      <c r="E9" s="49">
        <v>38</v>
      </c>
      <c r="F9" s="49">
        <v>23</v>
      </c>
      <c r="G9" s="49">
        <v>8</v>
      </c>
      <c r="H9" s="49">
        <v>5</v>
      </c>
      <c r="I9" s="49">
        <v>1</v>
      </c>
      <c r="J9" s="49">
        <v>3</v>
      </c>
      <c r="K9" s="49">
        <v>1</v>
      </c>
      <c r="M9" s="49">
        <v>1</v>
      </c>
    </row>
    <row r="10" spans="1:17" ht="13" x14ac:dyDescent="0.3">
      <c r="A10" s="69" t="s">
        <v>102</v>
      </c>
      <c r="B10" s="69"/>
      <c r="C10" s="70">
        <v>143</v>
      </c>
      <c r="D10" s="69">
        <v>43</v>
      </c>
      <c r="E10" s="69">
        <v>38</v>
      </c>
      <c r="F10" s="69">
        <v>29</v>
      </c>
      <c r="G10" s="69">
        <v>12</v>
      </c>
      <c r="H10" s="69">
        <v>10</v>
      </c>
      <c r="I10" s="69">
        <v>3</v>
      </c>
      <c r="J10" s="69">
        <v>4</v>
      </c>
      <c r="K10" s="69">
        <v>2</v>
      </c>
      <c r="L10" s="69"/>
      <c r="M10" s="69">
        <v>1</v>
      </c>
      <c r="N10" s="69"/>
      <c r="O10" s="69">
        <v>1</v>
      </c>
      <c r="P10" s="69"/>
      <c r="Q10" s="69"/>
    </row>
    <row r="11" spans="1:17" ht="13" x14ac:dyDescent="0.3">
      <c r="A11" s="51" t="s">
        <v>103</v>
      </c>
      <c r="B11" s="49" t="s">
        <v>104</v>
      </c>
      <c r="C11" s="52">
        <v>220</v>
      </c>
      <c r="E11" s="49">
        <v>27</v>
      </c>
      <c r="F11" s="49">
        <v>99</v>
      </c>
      <c r="G11" s="49">
        <v>59</v>
      </c>
      <c r="H11" s="49">
        <v>17</v>
      </c>
      <c r="I11" s="49">
        <v>9</v>
      </c>
      <c r="J11" s="49">
        <v>6</v>
      </c>
      <c r="K11" s="49">
        <v>2</v>
      </c>
      <c r="L11" s="49">
        <v>1</v>
      </c>
    </row>
    <row r="12" spans="1:17" ht="13" x14ac:dyDescent="0.3">
      <c r="A12" s="51" t="s">
        <v>103</v>
      </c>
      <c r="B12" s="49" t="s">
        <v>105</v>
      </c>
      <c r="C12" s="52">
        <v>176</v>
      </c>
      <c r="E12" s="49">
        <v>39</v>
      </c>
      <c r="F12" s="49">
        <v>63</v>
      </c>
      <c r="G12" s="49">
        <v>35</v>
      </c>
      <c r="H12" s="49">
        <v>25</v>
      </c>
      <c r="I12" s="49">
        <v>9</v>
      </c>
      <c r="J12" s="49">
        <v>3</v>
      </c>
      <c r="K12" s="49">
        <v>1</v>
      </c>
      <c r="N12" s="49">
        <v>1</v>
      </c>
    </row>
    <row r="13" spans="1:17" ht="13" x14ac:dyDescent="0.3">
      <c r="A13" s="51" t="s">
        <v>103</v>
      </c>
      <c r="B13" s="49" t="s">
        <v>106</v>
      </c>
      <c r="C13" s="52">
        <v>58</v>
      </c>
      <c r="E13" s="49">
        <v>6</v>
      </c>
      <c r="F13" s="49">
        <v>24</v>
      </c>
      <c r="G13" s="49">
        <v>18</v>
      </c>
      <c r="H13" s="49">
        <v>8</v>
      </c>
      <c r="I13" s="49">
        <v>1</v>
      </c>
      <c r="J13" s="49">
        <v>1</v>
      </c>
    </row>
    <row r="14" spans="1:17" ht="13" x14ac:dyDescent="0.3">
      <c r="A14" s="51" t="s">
        <v>103</v>
      </c>
      <c r="B14" s="55" t="s">
        <v>107</v>
      </c>
      <c r="C14" s="52">
        <v>3</v>
      </c>
      <c r="I14" s="49">
        <v>2</v>
      </c>
      <c r="N14" s="49">
        <v>1</v>
      </c>
    </row>
    <row r="15" spans="1:17" ht="13" x14ac:dyDescent="0.3">
      <c r="A15" s="53" t="s">
        <v>103</v>
      </c>
      <c r="B15" s="54" t="s">
        <v>97</v>
      </c>
      <c r="C15" s="52">
        <v>86</v>
      </c>
      <c r="D15" s="49">
        <v>84</v>
      </c>
      <c r="I15" s="49">
        <v>1</v>
      </c>
      <c r="Q15" s="49">
        <v>1</v>
      </c>
    </row>
    <row r="16" spans="1:17" ht="13" x14ac:dyDescent="0.3">
      <c r="A16" s="69" t="s">
        <v>108</v>
      </c>
      <c r="B16" s="69"/>
      <c r="C16" s="70">
        <v>543</v>
      </c>
      <c r="D16" s="69">
        <v>84</v>
      </c>
      <c r="E16" s="69">
        <v>72</v>
      </c>
      <c r="F16" s="69">
        <v>186</v>
      </c>
      <c r="G16" s="69">
        <v>112</v>
      </c>
      <c r="H16" s="69">
        <v>50</v>
      </c>
      <c r="I16" s="69">
        <v>22</v>
      </c>
      <c r="J16" s="69">
        <v>10</v>
      </c>
      <c r="K16" s="69">
        <v>3</v>
      </c>
      <c r="L16" s="69">
        <v>1</v>
      </c>
      <c r="M16" s="69"/>
      <c r="N16" s="69">
        <v>2</v>
      </c>
      <c r="O16" s="69"/>
      <c r="P16" s="69"/>
      <c r="Q16" s="69">
        <v>1</v>
      </c>
    </row>
  </sheetData>
  <autoFilter ref="A2:Q16" xr:uid="{B8789A68-EF4E-43D9-A379-F2B70A56DB9B}"/>
  <mergeCells count="4">
    <mergeCell ref="A1:A2"/>
    <mergeCell ref="B1:B2"/>
    <mergeCell ref="C1:C2"/>
    <mergeCell ref="D1:Q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8c4046-da43-471a-83b0-bc5566b3a071" xsi:nil="true"/>
    <lcf76f155ced4ddcb4097134ff3c332f xmlns="3e3037f1-7161-4bc0-842b-a4fdad54800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886E946FE0B488C49D294AB166BA2" ma:contentTypeVersion="14" ma:contentTypeDescription="Create a new document." ma:contentTypeScope="" ma:versionID="50e6720a9ac69a2f16697baa9155d058">
  <xsd:schema xmlns:xsd="http://www.w3.org/2001/XMLSchema" xmlns:xs="http://www.w3.org/2001/XMLSchema" xmlns:p="http://schemas.microsoft.com/office/2006/metadata/properties" xmlns:ns2="3e3037f1-7161-4bc0-842b-a4fdad54800f" xmlns:ns3="448c4046-da43-471a-83b0-bc5566b3a071" targetNamespace="http://schemas.microsoft.com/office/2006/metadata/properties" ma:root="true" ma:fieldsID="94d7cdc5b757e04823a6527b97d5ba37" ns2:_="" ns3:_="">
    <xsd:import namespace="3e3037f1-7161-4bc0-842b-a4fdad54800f"/>
    <xsd:import namespace="448c4046-da43-471a-83b0-bc5566b3a0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037f1-7161-4bc0-842b-a4fdad548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95a2ead-fb08-4f89-b991-c2b7785951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c4046-da43-471a-83b0-bc5566b3a0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92dae45-7cae-4193-b8d2-27a634558cf6}" ma:internalName="TaxCatchAll" ma:showField="CatchAllData" ma:web="448c4046-da43-471a-83b0-bc5566b3a0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05FFFA-7435-4D36-AEB5-3C8312048701}">
  <ds:schemaRefs>
    <ds:schemaRef ds:uri="http://schemas.microsoft.com/office/2006/metadata/properties"/>
    <ds:schemaRef ds:uri="http://schemas.microsoft.com/office/infopath/2007/PartnerControls"/>
    <ds:schemaRef ds:uri="448c4046-da43-471a-83b0-bc5566b3a071"/>
    <ds:schemaRef ds:uri="3e3037f1-7161-4bc0-842b-a4fdad54800f"/>
  </ds:schemaRefs>
</ds:datastoreItem>
</file>

<file path=customXml/itemProps2.xml><?xml version="1.0" encoding="utf-8"?>
<ds:datastoreItem xmlns:ds="http://schemas.openxmlformats.org/officeDocument/2006/customXml" ds:itemID="{EA5B1F0C-8601-4888-B08C-197204C27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3037f1-7161-4bc0-842b-a4fdad54800f"/>
    <ds:schemaRef ds:uri="448c4046-da43-471a-83b0-bc5566b3a0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0C9412-2127-4EB1-AC57-51D7A92CF4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Instroom Beta 2024</vt:lpstr>
      <vt:lpstr>Inschrijvingen Beta 2024</vt:lpstr>
      <vt:lpstr>Specialisaties Masters</vt:lpstr>
      <vt:lpstr>Spec., Majoren Bachelors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Bouma, J.M.C. (Joep)</dc:creator>
  <cp:lastModifiedBy>Bouma, J.M.C. (Joep)</cp:lastModifiedBy>
  <dcterms:created xsi:type="dcterms:W3CDTF">2024-09-26T14:43:05Z</dcterms:created>
  <dcterms:modified xsi:type="dcterms:W3CDTF">2024-09-27T08:45:25Z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0x0101001AD886E946FE0B488C49D294AB166BA2</vt:lpwstr>
  </property>
  <property fmtid="{D5CDD505-2E9C-101B-9397-08002B2CF9AE}" pid="3" name="MediaServiceImageTags">
    <vt:lpwstr/>
  </property>
</Properties>
</file>