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unl.sharepoint.com/sites/BETA-OE-OWBOnderwijscoordinatie/Shared Documents/Onderwijsdata/01. Inschrijvingen-Instroom/2024/Week 37/"/>
    </mc:Choice>
  </mc:AlternateContent>
  <xr:revisionPtr revIDLastSave="0" documentId="8_{2FBBB35D-66A6-4599-B6B6-597ADB4B5365}" xr6:coauthVersionLast="47" xr6:coauthVersionMax="47" xr10:uidLastSave="{00000000-0000-0000-0000-000000000000}"/>
  <bookViews>
    <workbookView xWindow="-108" yWindow="-108" windowWidth="23256" windowHeight="12456" xr2:uid="{A8FB012F-6112-4DF1-97F5-3F242723C55D}"/>
  </bookViews>
  <sheets>
    <sheet name="Instroom Beta 2024" sheetId="1" r:id="rId1"/>
    <sheet name="Inschrijvingen Beta 2024" sheetId="2" r:id="rId2"/>
  </sheets>
  <definedNames>
    <definedName name="_xlnm._FilterDatabase" localSheetId="1" hidden="1">'Inschrijvingen Beta 2024'!$A$6:$J$6</definedName>
    <definedName name="_xlnm._FilterDatabase" localSheetId="0" hidden="1">'Instroom Beta 2024'!$A$6:$J$60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2" l="1"/>
  <c r="G59" i="2"/>
  <c r="J59" i="2" s="1"/>
  <c r="F59" i="2"/>
  <c r="I59" i="2" s="1"/>
  <c r="E59" i="2"/>
  <c r="H59" i="2" s="1"/>
  <c r="D59" i="2"/>
  <c r="D60" i="2" s="1"/>
  <c r="G46" i="2"/>
  <c r="J46" i="2" s="1"/>
  <c r="F46" i="2"/>
  <c r="I46" i="2" s="1"/>
  <c r="E46" i="2"/>
  <c r="H46" i="2" s="1"/>
  <c r="D46" i="2"/>
  <c r="H35" i="2"/>
  <c r="G22" i="2"/>
  <c r="J22" i="2" s="1"/>
  <c r="F22" i="2"/>
  <c r="I22" i="2" s="1"/>
  <c r="E22" i="2"/>
  <c r="H22" i="2" s="1"/>
  <c r="D22" i="2"/>
  <c r="E60" i="1"/>
  <c r="H60" i="1" s="1"/>
  <c r="D60" i="1"/>
  <c r="J59" i="1"/>
  <c r="I59" i="1"/>
  <c r="G59" i="1"/>
  <c r="F59" i="1"/>
  <c r="F60" i="1" s="1"/>
  <c r="I60" i="1" s="1"/>
  <c r="E59" i="1"/>
  <c r="H59" i="1" s="1"/>
  <c r="D59" i="1"/>
  <c r="J46" i="1"/>
  <c r="I46" i="1"/>
  <c r="H46" i="1"/>
  <c r="G46" i="1"/>
  <c r="G60" i="1" s="1"/>
  <c r="J60" i="1" s="1"/>
  <c r="F46" i="1"/>
  <c r="E46" i="1"/>
  <c r="D46" i="1"/>
  <c r="H35" i="1"/>
  <c r="J22" i="1"/>
  <c r="I22" i="1"/>
  <c r="H22" i="1"/>
  <c r="G22" i="1"/>
  <c r="F22" i="1"/>
  <c r="E22" i="1"/>
  <c r="D22" i="1"/>
  <c r="J60" i="2" l="1"/>
  <c r="E60" i="2"/>
  <c r="H60" i="2" s="1"/>
  <c r="F60" i="2"/>
  <c r="I60" i="2" l="1"/>
</calcChain>
</file>

<file path=xl/sharedStrings.xml><?xml version="1.0" encoding="utf-8"?>
<sst xmlns="http://schemas.openxmlformats.org/spreadsheetml/2006/main" count="342" uniqueCount="81">
  <si>
    <t xml:space="preserve">Instroom per jaar, faculteit en studierichting op peildatum 9-9-2024 </t>
  </si>
  <si>
    <t xml:space="preserve">Inschrijvingsoort: </t>
  </si>
  <si>
    <t>Reguliere studenten (excl. Uitwisseling, Bijvak, Contract, PGO en overig Niet-regulier)</t>
  </si>
  <si>
    <t>Soort aanmelding:</t>
  </si>
  <si>
    <t>Voltijd/Deeltijd/Duaal</t>
  </si>
  <si>
    <t>Joint degrees:</t>
  </si>
  <si>
    <t>Alle studenten schrijven zich vanaf heden bij de penvoerder in. De aantallen zijn inc. UvA inschrijvingen.</t>
  </si>
  <si>
    <t>Fase</t>
  </si>
  <si>
    <t>Domein</t>
  </si>
  <si>
    <t>Opleiding</t>
  </si>
  <si>
    <t>2021</t>
  </si>
  <si>
    <t>2022</t>
  </si>
  <si>
    <t>2023</t>
  </si>
  <si>
    <t>2024</t>
  </si>
  <si>
    <t>Verschil
2022 tov 2021</t>
  </si>
  <si>
    <t>Verschil
2023 tov 2022</t>
  </si>
  <si>
    <t>Verschil
2024 tov 2023</t>
  </si>
  <si>
    <t>Bachelor</t>
  </si>
  <si>
    <t>EEE</t>
  </si>
  <si>
    <t>B Aarde, Economie en Duurzaamheid</t>
  </si>
  <si>
    <t>B Aardwetenschappen</t>
  </si>
  <si>
    <t>IS</t>
  </si>
  <si>
    <t>B Artificial Intelligence</t>
  </si>
  <si>
    <t>HLS</t>
  </si>
  <si>
    <t>B Biologie</t>
  </si>
  <si>
    <t>B Biomedical Sciences</t>
  </si>
  <si>
    <t>B Business Analytics</t>
  </si>
  <si>
    <t>B Computer Science</t>
  </si>
  <si>
    <t>NSM</t>
  </si>
  <si>
    <t>B Farmaceutische Wetenschappen</t>
  </si>
  <si>
    <t>B Gezondheid en Leven</t>
  </si>
  <si>
    <t>B Gezondheidswetenschappen</t>
  </si>
  <si>
    <t>B Mathematics</t>
  </si>
  <si>
    <t>B Medische Natuurwetenschappen</t>
  </si>
  <si>
    <t>B Natuur- en Sterrenkunde (joint degree)</t>
  </si>
  <si>
    <t>B Scheikunde (joint degree)</t>
  </si>
  <si>
    <t>B Science, Business &amp; Innovation</t>
  </si>
  <si>
    <t>B Totaal</t>
  </si>
  <si>
    <t>Master</t>
  </si>
  <si>
    <t>M Artificial Intelligence</t>
  </si>
  <si>
    <t>M Bioinformatics and Systems Biology (jd</t>
  </si>
  <si>
    <t>M Biomedical Sciences</t>
  </si>
  <si>
    <t>M Biomedical Technology and Physics</t>
  </si>
  <si>
    <t>M Biomolecular Sciences</t>
  </si>
  <si>
    <t>M Business Analytics</t>
  </si>
  <si>
    <t>M Chemistry (joint degree)</t>
  </si>
  <si>
    <t>M Computational Science (joint degree)</t>
  </si>
  <si>
    <t>M Computer Science (joint degree)</t>
  </si>
  <si>
    <t>M Computer Security</t>
  </si>
  <si>
    <t>M Drug Discovery Sciences</t>
  </si>
  <si>
    <t>M Earth Sciences</t>
  </si>
  <si>
    <t>M Ecology and Evolution</t>
  </si>
  <si>
    <t>M Environment and Resource Management</t>
  </si>
  <si>
    <t>M Global Health (research)</t>
  </si>
  <si>
    <t>M Health Sciences</t>
  </si>
  <si>
    <t>M Hydrology</t>
  </si>
  <si>
    <t>M Information Sciences</t>
  </si>
  <si>
    <t>M Management, Policy Analysis and Entr.</t>
  </si>
  <si>
    <t>M Mathematics</t>
  </si>
  <si>
    <t>M Neurosciences (research)</t>
  </si>
  <si>
    <t>M Physics and Astronomy (joint degree)</t>
  </si>
  <si>
    <t>M Science, Business and Innovation</t>
  </si>
  <si>
    <t>M Totaal</t>
  </si>
  <si>
    <t>Premaster</t>
  </si>
  <si>
    <t>P Artificial Intelligence</t>
  </si>
  <si>
    <t>P Bioinformatics and Systems Biology</t>
  </si>
  <si>
    <t>P Biomedical Technology and Physics</t>
  </si>
  <si>
    <t>P Business Analytics</t>
  </si>
  <si>
    <t>P Computer Science</t>
  </si>
  <si>
    <t>P Ecology and Evolution</t>
  </si>
  <si>
    <t>P Environment and Resource Management</t>
  </si>
  <si>
    <t>P Health Sciences</t>
  </si>
  <si>
    <t>P Hydrology</t>
  </si>
  <si>
    <t>P Information Sciences</t>
  </si>
  <si>
    <t>P Mathematics</t>
  </si>
  <si>
    <t>P Science, Business and Innovation</t>
  </si>
  <si>
    <t>P Totaal</t>
  </si>
  <si>
    <t>BÈTA Totaal</t>
  </si>
  <si>
    <t xml:space="preserve">Inschrijvingen per jaar, faculteit en studierichting op peildatum 9-9-2024 </t>
  </si>
  <si>
    <t>Alle studenten schrijven zich bij de penvoerder in. De aantallen zijn inc. UvA inschrijvingen.</t>
  </si>
  <si>
    <t xml:space="preserve">B Aarde, Economie en Duurzaamheid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</si>
</sst>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;\-#,##0.0%"/>
  </numFmts>
  <fonts count="12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sz val="9"/>
      <color rgb="FF333333"/>
      <name val="Arial"/>
      <family val="2"/>
    </font>
    <font>
      <b/>
      <sz val="8"/>
      <color rgb="FF333333"/>
      <name val="Arial"/>
      <family val="2"/>
    </font>
    <font>
      <sz val="8"/>
      <color rgb="FF333333"/>
      <name val="Arial"/>
      <family val="2"/>
    </font>
    <font>
      <b/>
      <sz val="8"/>
      <color rgb="FFFFFFFF"/>
      <name val="Arial"/>
      <family val="2"/>
    </font>
    <font>
      <sz val="8"/>
      <color rgb="FFFFFFFF"/>
      <name val="Arial"/>
      <family val="2"/>
    </font>
    <font>
      <b/>
      <sz val="8"/>
      <color theme="3"/>
      <name val="Arial"/>
      <family val="2"/>
    </font>
    <font>
      <b/>
      <sz val="8"/>
      <name val="Arial"/>
      <family val="2"/>
    </font>
    <font>
      <b/>
      <sz val="9"/>
      <color rgb="FF333333"/>
      <name val="Arial"/>
      <family val="2"/>
    </font>
    <font>
      <i/>
      <sz val="8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89C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indexed="64"/>
      </right>
      <top style="thin">
        <color rgb="FF3877A6"/>
      </top>
      <bottom style="thin">
        <color rgb="FFA5A5B1"/>
      </bottom>
      <diagonal/>
    </border>
    <border>
      <left/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EBEBEB"/>
      </top>
      <bottom style="thin">
        <color rgb="FFEBEBEB"/>
      </bottom>
      <diagonal/>
    </border>
    <border>
      <left/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09558F"/>
      </left>
      <right/>
      <top style="thin">
        <color rgb="FF3877A6"/>
      </top>
      <bottom style="thin">
        <color rgb="FF3877A6"/>
      </bottom>
      <diagonal/>
    </border>
    <border>
      <left/>
      <right style="thin">
        <color rgb="FFEBEBEB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indexed="64"/>
      </top>
      <bottom style="thin">
        <color indexed="64"/>
      </bottom>
      <diagonal/>
    </border>
    <border>
      <left style="thin">
        <color rgb="FF3877A6"/>
      </left>
      <right/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EBEBEB"/>
      </left>
      <right/>
      <top style="thin">
        <color rgb="FFCAC9D9"/>
      </top>
      <bottom style="thin">
        <color rgb="FFEBEBEB"/>
      </bottom>
      <diagonal/>
    </border>
    <border>
      <left style="thin">
        <color rgb="FFEBEBEB"/>
      </left>
      <right style="thin">
        <color indexed="64"/>
      </right>
      <top style="thin">
        <color rgb="FFCAC9D9"/>
      </top>
      <bottom style="thin">
        <color rgb="FFEBEBEB"/>
      </bottom>
      <diagonal/>
    </border>
    <border>
      <left/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09558F"/>
      </left>
      <right style="thin">
        <color indexed="64"/>
      </right>
      <top style="thin">
        <color rgb="FF3877A6"/>
      </top>
      <bottom style="thin">
        <color rgb="FF3877A6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/>
    </xf>
    <xf numFmtId="0" fontId="4" fillId="3" borderId="0" xfId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49" fontId="6" fillId="2" borderId="5" xfId="0" applyNumberFormat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5" fillId="3" borderId="9" xfId="0" applyFont="1" applyFill="1" applyBorder="1" applyAlignment="1">
      <alignment horizontal="right" vertical="center"/>
    </xf>
    <xf numFmtId="164" fontId="5" fillId="3" borderId="10" xfId="0" applyNumberFormat="1" applyFont="1" applyFill="1" applyBorder="1" applyAlignment="1">
      <alignment horizontal="right" vertical="center"/>
    </xf>
    <xf numFmtId="164" fontId="5" fillId="3" borderId="7" xfId="0" applyNumberFormat="1" applyFont="1" applyFill="1" applyBorder="1" applyAlignment="1">
      <alignment horizontal="right" vertical="center"/>
    </xf>
    <xf numFmtId="49" fontId="7" fillId="4" borderId="5" xfId="0" applyNumberFormat="1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 vertical="center"/>
    </xf>
    <xf numFmtId="49" fontId="8" fillId="4" borderId="11" xfId="0" applyNumberFormat="1" applyFont="1" applyFill="1" applyBorder="1" applyAlignment="1">
      <alignment horizontal="left" vertical="center"/>
    </xf>
    <xf numFmtId="3" fontId="5" fillId="5" borderId="12" xfId="0" applyNumberFormat="1" applyFont="1" applyFill="1" applyBorder="1" applyAlignment="1">
      <alignment horizontal="right" vertical="center"/>
    </xf>
    <xf numFmtId="3" fontId="5" fillId="5" borderId="13" xfId="0" applyNumberFormat="1" applyFont="1" applyFill="1" applyBorder="1" applyAlignment="1">
      <alignment horizontal="right" vertical="center"/>
    </xf>
    <xf numFmtId="3" fontId="5" fillId="5" borderId="14" xfId="0" applyNumberFormat="1" applyFont="1" applyFill="1" applyBorder="1" applyAlignment="1">
      <alignment horizontal="right" vertical="center"/>
    </xf>
    <xf numFmtId="164" fontId="5" fillId="4" borderId="12" xfId="0" applyNumberFormat="1" applyFont="1" applyFill="1" applyBorder="1" applyAlignment="1">
      <alignment horizontal="right" vertical="center"/>
    </xf>
    <xf numFmtId="164" fontId="5" fillId="4" borderId="15" xfId="0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49" fontId="9" fillId="5" borderId="16" xfId="0" applyNumberFormat="1" applyFont="1" applyFill="1" applyBorder="1" applyAlignment="1">
      <alignment horizontal="left" vertical="center"/>
    </xf>
    <xf numFmtId="49" fontId="6" fillId="4" borderId="5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49" fontId="9" fillId="5" borderId="11" xfId="0" applyNumberFormat="1" applyFont="1" applyFill="1" applyBorder="1" applyAlignment="1">
      <alignment horizontal="left" vertical="center"/>
    </xf>
    <xf numFmtId="49" fontId="6" fillId="2" borderId="6" xfId="0" applyNumberFormat="1" applyFont="1" applyFill="1" applyBorder="1" applyAlignment="1">
      <alignment horizontal="left" vertical="center"/>
    </xf>
    <xf numFmtId="3" fontId="4" fillId="3" borderId="17" xfId="0" applyNumberFormat="1" applyFont="1" applyFill="1" applyBorder="1" applyAlignment="1">
      <alignment vertical="center"/>
    </xf>
    <xf numFmtId="3" fontId="4" fillId="3" borderId="18" xfId="0" applyNumberFormat="1" applyFont="1" applyFill="1" applyBorder="1" applyAlignment="1">
      <alignment vertical="center"/>
    </xf>
    <xf numFmtId="3" fontId="4" fillId="3" borderId="19" xfId="0" applyNumberFormat="1" applyFont="1" applyFill="1" applyBorder="1" applyAlignment="1">
      <alignment vertical="center"/>
    </xf>
    <xf numFmtId="164" fontId="4" fillId="3" borderId="20" xfId="0" applyNumberFormat="1" applyFont="1" applyFill="1" applyBorder="1" applyAlignment="1">
      <alignment horizontal="right" vertical="center"/>
    </xf>
    <xf numFmtId="164" fontId="4" fillId="3" borderId="17" xfId="0" applyNumberFormat="1" applyFont="1" applyFill="1" applyBorder="1" applyAlignment="1">
      <alignment horizontal="right" vertical="center"/>
    </xf>
    <xf numFmtId="49" fontId="10" fillId="3" borderId="0" xfId="0" applyNumberFormat="1" applyFont="1" applyFill="1" applyAlignment="1">
      <alignment horizontal="left"/>
    </xf>
    <xf numFmtId="49" fontId="11" fillId="3" borderId="0" xfId="0" applyNumberFormat="1" applyFont="1" applyFill="1"/>
    <xf numFmtId="0" fontId="3" fillId="3" borderId="0" xfId="0" applyFont="1" applyFill="1"/>
    <xf numFmtId="0" fontId="5" fillId="3" borderId="7" xfId="0" applyFont="1" applyFill="1" applyBorder="1" applyAlignment="1">
      <alignment vertical="center"/>
    </xf>
    <xf numFmtId="0" fontId="4" fillId="4" borderId="6" xfId="0" applyFont="1" applyFill="1" applyBorder="1" applyAlignment="1">
      <alignment horizontal="left"/>
    </xf>
    <xf numFmtId="49" fontId="8" fillId="4" borderId="6" xfId="0" applyNumberFormat="1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49" fontId="9" fillId="5" borderId="21" xfId="0" applyNumberFormat="1" applyFont="1" applyFill="1" applyBorder="1" applyAlignment="1">
      <alignment horizontal="left" vertical="center"/>
    </xf>
    <xf numFmtId="0" fontId="5" fillId="4" borderId="22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left" vertical="center"/>
    </xf>
    <xf numFmtId="49" fontId="10" fillId="3" borderId="0" xfId="0" applyNumberFormat="1" applyFont="1" applyFill="1"/>
  </cellXfs>
  <cellStyles count="2">
    <cellStyle name="Normal" xfId="0" builtinId="0"/>
    <cellStyle name="Normal 3" xfId="1" xr:uid="{0662713D-0E53-4530-804C-F608D29717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D30D6-A3FE-4206-AADA-CA59145872F1}">
  <dimension ref="A1:J61"/>
  <sheetViews>
    <sheetView tabSelected="1" workbookViewId="0">
      <pane xSplit="3" ySplit="6" topLeftCell="D7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3.2" x14ac:dyDescent="0.25"/>
  <cols>
    <col min="1" max="1" width="15.21875" customWidth="1"/>
    <col min="2" max="2" width="12.77734375" customWidth="1"/>
    <col min="3" max="3" width="42.21875" customWidth="1"/>
    <col min="4" max="10" width="9.6640625" customWidth="1"/>
  </cols>
  <sheetData>
    <row r="1" spans="1:10" s="2" customFormat="1" ht="35.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15" customHeight="1" x14ac:dyDescent="0.2">
      <c r="A2" s="3" t="s">
        <v>1</v>
      </c>
      <c r="B2" s="4" t="s">
        <v>2</v>
      </c>
      <c r="C2" s="5"/>
    </row>
    <row r="3" spans="1:10" s="2" customFormat="1" ht="15" customHeight="1" x14ac:dyDescent="0.2">
      <c r="A3" s="3" t="s">
        <v>3</v>
      </c>
      <c r="B3" s="4" t="s">
        <v>4</v>
      </c>
      <c r="C3" s="5"/>
    </row>
    <row r="4" spans="1:10" s="2" customFormat="1" ht="15" customHeight="1" x14ac:dyDescent="0.2">
      <c r="A4" s="3" t="s">
        <v>5</v>
      </c>
      <c r="B4" s="4" t="s">
        <v>6</v>
      </c>
      <c r="C4" s="5"/>
    </row>
    <row r="5" spans="1:10" s="2" customFormat="1" ht="11.4" x14ac:dyDescent="0.2"/>
    <row r="6" spans="1:10" s="2" customFormat="1" ht="34.65" customHeight="1" x14ac:dyDescent="0.2">
      <c r="A6" s="6" t="s">
        <v>7</v>
      </c>
      <c r="B6" s="6" t="s">
        <v>8</v>
      </c>
      <c r="C6" s="6" t="s">
        <v>9</v>
      </c>
      <c r="D6" s="7" t="s">
        <v>10</v>
      </c>
      <c r="E6" s="7" t="s">
        <v>11</v>
      </c>
      <c r="F6" s="8" t="s">
        <v>12</v>
      </c>
      <c r="G6" s="9" t="s">
        <v>13</v>
      </c>
      <c r="H6" s="10" t="s">
        <v>14</v>
      </c>
      <c r="I6" s="11" t="s">
        <v>15</v>
      </c>
      <c r="J6" s="11" t="s">
        <v>16</v>
      </c>
    </row>
    <row r="7" spans="1:10" s="2" customFormat="1" ht="18.600000000000001" customHeight="1" x14ac:dyDescent="0.2">
      <c r="A7" s="12" t="s">
        <v>17</v>
      </c>
      <c r="B7" s="13" t="s">
        <v>18</v>
      </c>
      <c r="C7" s="14" t="s">
        <v>19</v>
      </c>
      <c r="D7" s="15">
        <v>95</v>
      </c>
      <c r="E7" s="15">
        <v>68</v>
      </c>
      <c r="F7" s="16">
        <v>61</v>
      </c>
      <c r="G7" s="17">
        <v>64</v>
      </c>
      <c r="H7" s="18">
        <v>-0.28421052631578902</v>
      </c>
      <c r="I7" s="19">
        <v>-0.10294117647058799</v>
      </c>
      <c r="J7" s="19">
        <v>4.91803278688525E-2</v>
      </c>
    </row>
    <row r="8" spans="1:10" s="2" customFormat="1" ht="18.600000000000001" customHeight="1" x14ac:dyDescent="0.2">
      <c r="A8" s="12" t="s">
        <v>17</v>
      </c>
      <c r="B8" s="13" t="s">
        <v>18</v>
      </c>
      <c r="C8" s="14" t="s">
        <v>20</v>
      </c>
      <c r="D8" s="15">
        <v>35</v>
      </c>
      <c r="E8" s="15">
        <v>38</v>
      </c>
      <c r="F8" s="16">
        <v>47</v>
      </c>
      <c r="G8" s="17">
        <v>43</v>
      </c>
      <c r="H8" s="18">
        <v>8.5714285714285701E-2</v>
      </c>
      <c r="I8" s="19">
        <v>0.23684210526315799</v>
      </c>
      <c r="J8" s="19">
        <v>-8.5106382978723402E-2</v>
      </c>
    </row>
    <row r="9" spans="1:10" s="2" customFormat="1" ht="18.600000000000001" customHeight="1" x14ac:dyDescent="0.2">
      <c r="A9" s="12" t="s">
        <v>17</v>
      </c>
      <c r="B9" s="13" t="s">
        <v>21</v>
      </c>
      <c r="C9" s="14" t="s">
        <v>22</v>
      </c>
      <c r="D9" s="15">
        <v>282</v>
      </c>
      <c r="E9" s="15">
        <v>247</v>
      </c>
      <c r="F9" s="16">
        <v>331</v>
      </c>
      <c r="G9" s="17">
        <v>261</v>
      </c>
      <c r="H9" s="18">
        <v>-0.124113475177305</v>
      </c>
      <c r="I9" s="19">
        <v>0.34008097165991902</v>
      </c>
      <c r="J9" s="19">
        <v>-0.21148036253776401</v>
      </c>
    </row>
    <row r="10" spans="1:10" s="2" customFormat="1" ht="18.600000000000001" customHeight="1" x14ac:dyDescent="0.2">
      <c r="A10" s="12" t="s">
        <v>17</v>
      </c>
      <c r="B10" s="13" t="s">
        <v>23</v>
      </c>
      <c r="C10" s="14" t="s">
        <v>24</v>
      </c>
      <c r="D10" s="15">
        <v>45</v>
      </c>
      <c r="E10" s="15">
        <v>50</v>
      </c>
      <c r="F10" s="16">
        <v>59</v>
      </c>
      <c r="G10" s="17">
        <v>59</v>
      </c>
      <c r="H10" s="18">
        <v>0.11111111111111099</v>
      </c>
      <c r="I10" s="19">
        <v>0.18</v>
      </c>
      <c r="J10" s="19">
        <v>0</v>
      </c>
    </row>
    <row r="11" spans="1:10" s="2" customFormat="1" ht="18.600000000000001" customHeight="1" x14ac:dyDescent="0.2">
      <c r="A11" s="12" t="s">
        <v>17</v>
      </c>
      <c r="B11" s="13" t="s">
        <v>23</v>
      </c>
      <c r="C11" s="14" t="s">
        <v>25</v>
      </c>
      <c r="D11" s="15">
        <v>515</v>
      </c>
      <c r="E11" s="15">
        <v>133</v>
      </c>
      <c r="F11" s="16">
        <v>139</v>
      </c>
      <c r="G11" s="17">
        <v>123</v>
      </c>
      <c r="H11" s="18">
        <v>-0.74174757281553405</v>
      </c>
      <c r="I11" s="19">
        <v>4.5112781954887202E-2</v>
      </c>
      <c r="J11" s="19">
        <v>-0.115107913669065</v>
      </c>
    </row>
    <row r="12" spans="1:10" s="2" customFormat="1" ht="18.600000000000001" customHeight="1" x14ac:dyDescent="0.2">
      <c r="A12" s="12" t="s">
        <v>17</v>
      </c>
      <c r="B12" s="13" t="s">
        <v>21</v>
      </c>
      <c r="C12" s="14" t="s">
        <v>26</v>
      </c>
      <c r="D12" s="15">
        <v>123</v>
      </c>
      <c r="E12" s="15">
        <v>73</v>
      </c>
      <c r="F12" s="16">
        <v>94</v>
      </c>
      <c r="G12" s="17">
        <v>60</v>
      </c>
      <c r="H12" s="18">
        <v>-0.40650406504065001</v>
      </c>
      <c r="I12" s="19">
        <v>0.28767123287671198</v>
      </c>
      <c r="J12" s="19">
        <v>-0.36170212765957499</v>
      </c>
    </row>
    <row r="13" spans="1:10" s="2" customFormat="1" ht="18.600000000000001" customHeight="1" x14ac:dyDescent="0.2">
      <c r="A13" s="12" t="s">
        <v>17</v>
      </c>
      <c r="B13" s="13" t="s">
        <v>21</v>
      </c>
      <c r="C13" s="14" t="s">
        <v>27</v>
      </c>
      <c r="D13" s="15">
        <v>351</v>
      </c>
      <c r="E13" s="15">
        <v>546</v>
      </c>
      <c r="F13" s="16">
        <v>233</v>
      </c>
      <c r="G13" s="17">
        <v>171</v>
      </c>
      <c r="H13" s="18">
        <v>0.55555555555555602</v>
      </c>
      <c r="I13" s="19">
        <v>-0.573260073260073</v>
      </c>
      <c r="J13" s="19">
        <v>-0.26609442060085797</v>
      </c>
    </row>
    <row r="14" spans="1:10" s="2" customFormat="1" ht="18.600000000000001" customHeight="1" x14ac:dyDescent="0.2">
      <c r="A14" s="12" t="s">
        <v>17</v>
      </c>
      <c r="B14" s="13" t="s">
        <v>28</v>
      </c>
      <c r="C14" s="14" t="s">
        <v>29</v>
      </c>
      <c r="D14" s="15">
        <v>86</v>
      </c>
      <c r="E14" s="15">
        <v>158</v>
      </c>
      <c r="F14" s="16">
        <v>152</v>
      </c>
      <c r="G14" s="17">
        <v>141</v>
      </c>
      <c r="H14" s="18">
        <v>0.837209302325581</v>
      </c>
      <c r="I14" s="19">
        <v>-3.7974683544303799E-2</v>
      </c>
      <c r="J14" s="19">
        <v>-7.2368421052631596E-2</v>
      </c>
    </row>
    <row r="15" spans="1:10" s="2" customFormat="1" ht="18.600000000000001" customHeight="1" x14ac:dyDescent="0.2">
      <c r="A15" s="12" t="s">
        <v>17</v>
      </c>
      <c r="B15" s="13" t="s">
        <v>23</v>
      </c>
      <c r="C15" s="14" t="s">
        <v>30</v>
      </c>
      <c r="D15" s="15">
        <v>382</v>
      </c>
      <c r="E15" s="15">
        <v>358</v>
      </c>
      <c r="F15" s="16">
        <v>88</v>
      </c>
      <c r="G15" s="17">
        <v>86</v>
      </c>
      <c r="H15" s="18">
        <v>-6.2827225130890105E-2</v>
      </c>
      <c r="I15" s="19">
        <v>-0.75418994413407803</v>
      </c>
      <c r="J15" s="19">
        <v>-2.27272727272727E-2</v>
      </c>
    </row>
    <row r="16" spans="1:10" s="2" customFormat="1" ht="18.600000000000001" customHeight="1" x14ac:dyDescent="0.2">
      <c r="A16" s="12" t="s">
        <v>17</v>
      </c>
      <c r="B16" s="13" t="s">
        <v>23</v>
      </c>
      <c r="C16" s="14" t="s">
        <v>31</v>
      </c>
      <c r="D16" s="15">
        <v>171</v>
      </c>
      <c r="E16" s="15">
        <v>195</v>
      </c>
      <c r="F16" s="16">
        <v>264</v>
      </c>
      <c r="G16" s="17">
        <v>209</v>
      </c>
      <c r="H16" s="18">
        <v>0.140350877192982</v>
      </c>
      <c r="I16" s="19">
        <v>0.35384615384615398</v>
      </c>
      <c r="J16" s="19">
        <v>-0.20833333333333301</v>
      </c>
    </row>
    <row r="17" spans="1:10" s="2" customFormat="1" ht="18.600000000000001" customHeight="1" x14ac:dyDescent="0.2">
      <c r="A17" s="12" t="s">
        <v>17</v>
      </c>
      <c r="B17" s="13" t="s">
        <v>28</v>
      </c>
      <c r="C17" s="14" t="s">
        <v>32</v>
      </c>
      <c r="D17" s="15">
        <v>78</v>
      </c>
      <c r="E17" s="15">
        <v>93</v>
      </c>
      <c r="F17" s="16">
        <v>69</v>
      </c>
      <c r="G17" s="17">
        <v>62</v>
      </c>
      <c r="H17" s="18">
        <v>0.19230769230769201</v>
      </c>
      <c r="I17" s="19">
        <v>-0.25806451612903197</v>
      </c>
      <c r="J17" s="19">
        <v>-0.101449275362319</v>
      </c>
    </row>
    <row r="18" spans="1:10" s="2" customFormat="1" ht="18.600000000000001" customHeight="1" x14ac:dyDescent="0.2">
      <c r="A18" s="12" t="s">
        <v>17</v>
      </c>
      <c r="B18" s="13" t="s">
        <v>28</v>
      </c>
      <c r="C18" s="14" t="s">
        <v>33</v>
      </c>
      <c r="D18" s="15">
        <v>66</v>
      </c>
      <c r="E18" s="15">
        <v>99</v>
      </c>
      <c r="F18" s="16">
        <v>90</v>
      </c>
      <c r="G18" s="17">
        <v>102</v>
      </c>
      <c r="H18" s="18">
        <v>0.5</v>
      </c>
      <c r="I18" s="19">
        <v>-9.0909090909090898E-2</v>
      </c>
      <c r="J18" s="19">
        <v>0.133333333333333</v>
      </c>
    </row>
    <row r="19" spans="1:10" s="2" customFormat="1" ht="18.600000000000001" customHeight="1" x14ac:dyDescent="0.2">
      <c r="A19" s="12" t="s">
        <v>17</v>
      </c>
      <c r="B19" s="13" t="s">
        <v>28</v>
      </c>
      <c r="C19" s="14" t="s">
        <v>34</v>
      </c>
      <c r="D19" s="15">
        <v>150</v>
      </c>
      <c r="E19" s="15">
        <v>155</v>
      </c>
      <c r="F19" s="16">
        <v>148</v>
      </c>
      <c r="G19" s="17">
        <v>146</v>
      </c>
      <c r="H19" s="18">
        <v>3.3333333333333298E-2</v>
      </c>
      <c r="I19" s="19">
        <v>-4.5161290322580601E-2</v>
      </c>
      <c r="J19" s="19">
        <v>-1.35135135135135E-2</v>
      </c>
    </row>
    <row r="20" spans="1:10" s="2" customFormat="1" ht="18.600000000000001" customHeight="1" x14ac:dyDescent="0.2">
      <c r="A20" s="12" t="s">
        <v>17</v>
      </c>
      <c r="B20" s="13" t="s">
        <v>28</v>
      </c>
      <c r="C20" s="14" t="s">
        <v>35</v>
      </c>
      <c r="D20" s="15">
        <v>43</v>
      </c>
      <c r="E20" s="15">
        <v>52</v>
      </c>
      <c r="F20" s="16">
        <v>49</v>
      </c>
      <c r="G20" s="17">
        <v>42</v>
      </c>
      <c r="H20" s="18">
        <v>0.209302325581395</v>
      </c>
      <c r="I20" s="19">
        <v>-5.7692307692307702E-2</v>
      </c>
      <c r="J20" s="19">
        <v>-0.14285714285714299</v>
      </c>
    </row>
    <row r="21" spans="1:10" s="2" customFormat="1" ht="18.600000000000001" customHeight="1" x14ac:dyDescent="0.2">
      <c r="A21" s="12" t="s">
        <v>17</v>
      </c>
      <c r="B21" s="13" t="s">
        <v>28</v>
      </c>
      <c r="C21" s="14" t="s">
        <v>36</v>
      </c>
      <c r="D21" s="15">
        <v>57</v>
      </c>
      <c r="E21" s="15">
        <v>44</v>
      </c>
      <c r="F21" s="16">
        <v>66</v>
      </c>
      <c r="G21" s="17">
        <v>58</v>
      </c>
      <c r="H21" s="18">
        <v>-0.22807017543859701</v>
      </c>
      <c r="I21" s="19">
        <v>0.5</v>
      </c>
      <c r="J21" s="19">
        <v>-0.12121212121212099</v>
      </c>
    </row>
    <row r="22" spans="1:10" s="2" customFormat="1" ht="18.600000000000001" customHeight="1" x14ac:dyDescent="0.2">
      <c r="A22" s="20"/>
      <c r="B22" s="21"/>
      <c r="C22" s="22" t="s">
        <v>37</v>
      </c>
      <c r="D22" s="23">
        <f>SUM(D7:D21)</f>
        <v>2479</v>
      </c>
      <c r="E22" s="23">
        <f t="shared" ref="E22:G22" si="0">SUM(E7:E21)</f>
        <v>2309</v>
      </c>
      <c r="F22" s="24">
        <f t="shared" si="0"/>
        <v>1890</v>
      </c>
      <c r="G22" s="25">
        <f t="shared" si="0"/>
        <v>1627</v>
      </c>
      <c r="H22" s="26">
        <f>(E22-D22)/D22</f>
        <v>-6.8576038725292457E-2</v>
      </c>
      <c r="I22" s="27">
        <f t="shared" ref="I22:J22" si="1">(F22-E22)/E22</f>
        <v>-0.18146383715894326</v>
      </c>
      <c r="J22" s="27">
        <f t="shared" si="1"/>
        <v>-0.13915343915343914</v>
      </c>
    </row>
    <row r="23" spans="1:10" s="2" customFormat="1" ht="18.600000000000001" customHeight="1" x14ac:dyDescent="0.2">
      <c r="A23" s="12" t="s">
        <v>38</v>
      </c>
      <c r="B23" s="13" t="s">
        <v>21</v>
      </c>
      <c r="C23" s="14" t="s">
        <v>39</v>
      </c>
      <c r="D23" s="15">
        <v>180</v>
      </c>
      <c r="E23" s="15">
        <v>140</v>
      </c>
      <c r="F23" s="16">
        <v>168</v>
      </c>
      <c r="G23" s="17">
        <v>215</v>
      </c>
      <c r="H23" s="18">
        <v>-0.22222222222222199</v>
      </c>
      <c r="I23" s="19">
        <v>0.2</v>
      </c>
      <c r="J23" s="19">
        <v>0.27976190476190499</v>
      </c>
    </row>
    <row r="24" spans="1:10" s="2" customFormat="1" ht="18.600000000000001" customHeight="1" x14ac:dyDescent="0.2">
      <c r="A24" s="12" t="s">
        <v>38</v>
      </c>
      <c r="B24" s="13" t="s">
        <v>21</v>
      </c>
      <c r="C24" s="14" t="s">
        <v>40</v>
      </c>
      <c r="D24" s="15">
        <v>93</v>
      </c>
      <c r="E24" s="15">
        <v>109</v>
      </c>
      <c r="F24" s="16">
        <v>95</v>
      </c>
      <c r="G24" s="17">
        <v>83</v>
      </c>
      <c r="H24" s="18">
        <v>0.17204301075268799</v>
      </c>
      <c r="I24" s="19">
        <v>-0.12844036697247699</v>
      </c>
      <c r="J24" s="19">
        <v>-0.12631578947368399</v>
      </c>
    </row>
    <row r="25" spans="1:10" s="2" customFormat="1" ht="18.600000000000001" customHeight="1" x14ac:dyDescent="0.2">
      <c r="A25" s="12" t="s">
        <v>38</v>
      </c>
      <c r="B25" s="13" t="s">
        <v>23</v>
      </c>
      <c r="C25" s="14" t="s">
        <v>41</v>
      </c>
      <c r="D25" s="15">
        <v>67</v>
      </c>
      <c r="E25" s="15">
        <v>48</v>
      </c>
      <c r="F25" s="16">
        <v>51</v>
      </c>
      <c r="G25" s="17">
        <v>75</v>
      </c>
      <c r="H25" s="18">
        <v>-0.28358208955223901</v>
      </c>
      <c r="I25" s="19">
        <v>6.25E-2</v>
      </c>
      <c r="J25" s="19">
        <v>0.47058823529411797</v>
      </c>
    </row>
    <row r="26" spans="1:10" s="2" customFormat="1" ht="18.600000000000001" customHeight="1" x14ac:dyDescent="0.2">
      <c r="A26" s="12" t="s">
        <v>38</v>
      </c>
      <c r="B26" s="13" t="s">
        <v>28</v>
      </c>
      <c r="C26" s="14" t="s">
        <v>42</v>
      </c>
      <c r="D26" s="15">
        <v>41</v>
      </c>
      <c r="E26" s="15">
        <v>30</v>
      </c>
      <c r="F26" s="16">
        <v>27</v>
      </c>
      <c r="G26" s="17">
        <v>47</v>
      </c>
      <c r="H26" s="18">
        <v>-0.26829268292682901</v>
      </c>
      <c r="I26" s="19">
        <v>-0.1</v>
      </c>
      <c r="J26" s="19">
        <v>0.74074074074074103</v>
      </c>
    </row>
    <row r="27" spans="1:10" s="2" customFormat="1" ht="18.600000000000001" customHeight="1" x14ac:dyDescent="0.2">
      <c r="A27" s="12" t="s">
        <v>38</v>
      </c>
      <c r="B27" s="13" t="s">
        <v>23</v>
      </c>
      <c r="C27" s="14" t="s">
        <v>43</v>
      </c>
      <c r="D27" s="15">
        <v>29</v>
      </c>
      <c r="E27" s="15">
        <v>35</v>
      </c>
      <c r="F27" s="16">
        <v>24</v>
      </c>
      <c r="G27" s="17">
        <v>28</v>
      </c>
      <c r="H27" s="18">
        <v>0.20689655172413801</v>
      </c>
      <c r="I27" s="19">
        <v>-0.314285714285714</v>
      </c>
      <c r="J27" s="19">
        <v>0.16666666666666699</v>
      </c>
    </row>
    <row r="28" spans="1:10" s="2" customFormat="1" ht="18.600000000000001" customHeight="1" x14ac:dyDescent="0.2">
      <c r="A28" s="12" t="s">
        <v>38</v>
      </c>
      <c r="B28" s="13" t="s">
        <v>21</v>
      </c>
      <c r="C28" s="14" t="s">
        <v>44</v>
      </c>
      <c r="D28" s="15">
        <v>81</v>
      </c>
      <c r="E28" s="15">
        <v>81</v>
      </c>
      <c r="F28" s="16">
        <v>47</v>
      </c>
      <c r="G28" s="17">
        <v>53</v>
      </c>
      <c r="H28" s="18">
        <v>0</v>
      </c>
      <c r="I28" s="19">
        <v>-0.41975308641975301</v>
      </c>
      <c r="J28" s="19">
        <v>0.12765957446808501</v>
      </c>
    </row>
    <row r="29" spans="1:10" s="2" customFormat="1" ht="18.600000000000001" customHeight="1" x14ac:dyDescent="0.2">
      <c r="A29" s="12" t="s">
        <v>38</v>
      </c>
      <c r="B29" s="13" t="s">
        <v>28</v>
      </c>
      <c r="C29" s="14" t="s">
        <v>45</v>
      </c>
      <c r="D29" s="15">
        <v>68</v>
      </c>
      <c r="E29" s="15">
        <v>73</v>
      </c>
      <c r="F29" s="16">
        <v>62</v>
      </c>
      <c r="G29" s="17">
        <v>62</v>
      </c>
      <c r="H29" s="18">
        <v>7.3529411764705899E-2</v>
      </c>
      <c r="I29" s="19">
        <v>-0.150684931506849</v>
      </c>
      <c r="J29" s="19">
        <v>0</v>
      </c>
    </row>
    <row r="30" spans="1:10" s="2" customFormat="1" ht="18.600000000000001" customHeight="1" x14ac:dyDescent="0.2">
      <c r="A30" s="12" t="s">
        <v>38</v>
      </c>
      <c r="B30" s="13" t="s">
        <v>21</v>
      </c>
      <c r="C30" s="14" t="s">
        <v>46</v>
      </c>
      <c r="D30" s="15">
        <v>80</v>
      </c>
      <c r="E30" s="15">
        <v>69</v>
      </c>
      <c r="F30" s="16">
        <v>90</v>
      </c>
      <c r="G30" s="17">
        <v>82</v>
      </c>
      <c r="H30" s="18">
        <v>-0.13750000000000001</v>
      </c>
      <c r="I30" s="19">
        <v>0.30434782608695699</v>
      </c>
      <c r="J30" s="19">
        <v>-8.8888888888888906E-2</v>
      </c>
    </row>
    <row r="31" spans="1:10" s="2" customFormat="1" ht="18.600000000000001" customHeight="1" x14ac:dyDescent="0.2">
      <c r="A31" s="12" t="s">
        <v>38</v>
      </c>
      <c r="B31" s="13" t="s">
        <v>21</v>
      </c>
      <c r="C31" s="14" t="s">
        <v>47</v>
      </c>
      <c r="D31" s="15">
        <v>159</v>
      </c>
      <c r="E31" s="15">
        <v>150</v>
      </c>
      <c r="F31" s="16">
        <v>200</v>
      </c>
      <c r="G31" s="17">
        <v>166</v>
      </c>
      <c r="H31" s="18">
        <v>-5.6603773584905703E-2</v>
      </c>
      <c r="I31" s="19">
        <v>0.33333333333333298</v>
      </c>
      <c r="J31" s="19">
        <v>-0.17</v>
      </c>
    </row>
    <row r="32" spans="1:10" s="2" customFormat="1" ht="18.600000000000001" customHeight="1" x14ac:dyDescent="0.2">
      <c r="A32" s="12" t="s">
        <v>38</v>
      </c>
      <c r="B32" s="13" t="s">
        <v>21</v>
      </c>
      <c r="C32" s="14" t="s">
        <v>48</v>
      </c>
      <c r="D32" s="15">
        <v>16</v>
      </c>
      <c r="E32" s="15">
        <v>15</v>
      </c>
      <c r="F32" s="16">
        <v>17</v>
      </c>
      <c r="G32" s="17">
        <v>31</v>
      </c>
      <c r="H32" s="18">
        <v>-6.25E-2</v>
      </c>
      <c r="I32" s="19">
        <v>0.133333333333333</v>
      </c>
      <c r="J32" s="19">
        <v>0.82352941176470595</v>
      </c>
    </row>
    <row r="33" spans="1:10" s="2" customFormat="1" ht="18.600000000000001" customHeight="1" x14ac:dyDescent="0.2">
      <c r="A33" s="12" t="s">
        <v>38</v>
      </c>
      <c r="B33" s="13" t="s">
        <v>28</v>
      </c>
      <c r="C33" s="14" t="s">
        <v>49</v>
      </c>
      <c r="D33" s="15">
        <v>62</v>
      </c>
      <c r="E33" s="15">
        <v>60</v>
      </c>
      <c r="F33" s="16">
        <v>42</v>
      </c>
      <c r="G33" s="17">
        <v>66</v>
      </c>
      <c r="H33" s="18">
        <v>-3.2258064516128997E-2</v>
      </c>
      <c r="I33" s="19">
        <v>-0.3</v>
      </c>
      <c r="J33" s="19">
        <v>0.57142857142857095</v>
      </c>
    </row>
    <row r="34" spans="1:10" s="2" customFormat="1" ht="18.600000000000001" customHeight="1" x14ac:dyDescent="0.2">
      <c r="A34" s="12" t="s">
        <v>38</v>
      </c>
      <c r="B34" s="13" t="s">
        <v>18</v>
      </c>
      <c r="C34" s="14" t="s">
        <v>50</v>
      </c>
      <c r="D34" s="15">
        <v>57</v>
      </c>
      <c r="E34" s="15">
        <v>58</v>
      </c>
      <c r="F34" s="16">
        <v>51</v>
      </c>
      <c r="G34" s="17">
        <v>62</v>
      </c>
      <c r="H34" s="18">
        <v>1.7543859649122799E-2</v>
      </c>
      <c r="I34" s="19">
        <v>-0.12068965517241401</v>
      </c>
      <c r="J34" s="19">
        <v>0.21568627450980399</v>
      </c>
    </row>
    <row r="35" spans="1:10" s="2" customFormat="1" ht="18.600000000000001" customHeight="1" x14ac:dyDescent="0.2">
      <c r="A35" s="12" t="s">
        <v>38</v>
      </c>
      <c r="B35" s="13" t="s">
        <v>18</v>
      </c>
      <c r="C35" s="14" t="s">
        <v>51</v>
      </c>
      <c r="D35" s="15">
        <v>19</v>
      </c>
      <c r="E35" s="15">
        <v>25</v>
      </c>
      <c r="F35" s="16">
        <v>30</v>
      </c>
      <c r="G35" s="17">
        <v>37</v>
      </c>
      <c r="H35" s="18">
        <f>(E35-D35)/D35</f>
        <v>0.31578947368421051</v>
      </c>
      <c r="I35" s="19">
        <v>0.2</v>
      </c>
      <c r="J35" s="19">
        <v>0.233333333333333</v>
      </c>
    </row>
    <row r="36" spans="1:10" s="2" customFormat="1" ht="18.600000000000001" customHeight="1" x14ac:dyDescent="0.2">
      <c r="A36" s="12" t="s">
        <v>38</v>
      </c>
      <c r="B36" s="13" t="s">
        <v>18</v>
      </c>
      <c r="C36" s="14" t="s">
        <v>52</v>
      </c>
      <c r="D36" s="15">
        <v>180</v>
      </c>
      <c r="E36" s="15">
        <v>150</v>
      </c>
      <c r="F36" s="16">
        <v>158</v>
      </c>
      <c r="G36" s="17">
        <v>159</v>
      </c>
      <c r="H36" s="18">
        <v>-0.16666666666666699</v>
      </c>
      <c r="I36" s="19">
        <v>5.3333333333333302E-2</v>
      </c>
      <c r="J36" s="19">
        <v>6.3291139240506302E-3</v>
      </c>
    </row>
    <row r="37" spans="1:10" s="2" customFormat="1" ht="18.600000000000001" customHeight="1" x14ac:dyDescent="0.2">
      <c r="A37" s="12" t="s">
        <v>38</v>
      </c>
      <c r="B37" s="13" t="s">
        <v>23</v>
      </c>
      <c r="C37" s="14" t="s">
        <v>53</v>
      </c>
      <c r="D37" s="15">
        <v>37</v>
      </c>
      <c r="E37" s="15">
        <v>39</v>
      </c>
      <c r="F37" s="16">
        <v>33</v>
      </c>
      <c r="G37" s="17">
        <v>42</v>
      </c>
      <c r="H37" s="18">
        <v>5.4054054054054099E-2</v>
      </c>
      <c r="I37" s="19">
        <v>-0.15384615384615399</v>
      </c>
      <c r="J37" s="19">
        <v>0.27272727272727298</v>
      </c>
    </row>
    <row r="38" spans="1:10" s="2" customFormat="1" ht="18.600000000000001" customHeight="1" x14ac:dyDescent="0.2">
      <c r="A38" s="12" t="s">
        <v>38</v>
      </c>
      <c r="B38" s="13" t="s">
        <v>23</v>
      </c>
      <c r="C38" s="14" t="s">
        <v>54</v>
      </c>
      <c r="D38" s="15">
        <v>218</v>
      </c>
      <c r="E38" s="15">
        <v>173</v>
      </c>
      <c r="F38" s="16">
        <v>186</v>
      </c>
      <c r="G38" s="17">
        <v>200</v>
      </c>
      <c r="H38" s="18">
        <v>-0.206422018348624</v>
      </c>
      <c r="I38" s="19">
        <v>7.5144508670520194E-2</v>
      </c>
      <c r="J38" s="19">
        <v>7.5268817204301106E-2</v>
      </c>
    </row>
    <row r="39" spans="1:10" s="2" customFormat="1" ht="18.600000000000001" customHeight="1" x14ac:dyDescent="0.2">
      <c r="A39" s="12" t="s">
        <v>38</v>
      </c>
      <c r="B39" s="13" t="s">
        <v>18</v>
      </c>
      <c r="C39" s="14" t="s">
        <v>55</v>
      </c>
      <c r="D39" s="15">
        <v>28</v>
      </c>
      <c r="E39" s="15">
        <v>28</v>
      </c>
      <c r="F39" s="16">
        <v>39</v>
      </c>
      <c r="G39" s="17">
        <v>33</v>
      </c>
      <c r="H39" s="18">
        <v>0</v>
      </c>
      <c r="I39" s="19">
        <v>0.39285714285714302</v>
      </c>
      <c r="J39" s="19">
        <v>-0.15384615384615399</v>
      </c>
    </row>
    <row r="40" spans="1:10" s="2" customFormat="1" ht="18.600000000000001" customHeight="1" x14ac:dyDescent="0.2">
      <c r="A40" s="12" t="s">
        <v>38</v>
      </c>
      <c r="B40" s="13" t="s">
        <v>21</v>
      </c>
      <c r="C40" s="14" t="s">
        <v>56</v>
      </c>
      <c r="D40" s="15">
        <v>54</v>
      </c>
      <c r="E40" s="15">
        <v>36</v>
      </c>
      <c r="F40" s="16">
        <v>55</v>
      </c>
      <c r="G40" s="17">
        <v>45</v>
      </c>
      <c r="H40" s="18">
        <v>-0.33333333333333298</v>
      </c>
      <c r="I40" s="19">
        <v>0.52777777777777801</v>
      </c>
      <c r="J40" s="19">
        <v>-0.18181818181818199</v>
      </c>
    </row>
    <row r="41" spans="1:10" s="2" customFormat="1" ht="18.600000000000001" customHeight="1" x14ac:dyDescent="0.2">
      <c r="A41" s="12" t="s">
        <v>38</v>
      </c>
      <c r="B41" s="13" t="s">
        <v>23</v>
      </c>
      <c r="C41" s="14" t="s">
        <v>57</v>
      </c>
      <c r="D41" s="15">
        <v>137</v>
      </c>
      <c r="E41" s="15">
        <v>119</v>
      </c>
      <c r="F41" s="16">
        <v>106</v>
      </c>
      <c r="G41" s="17">
        <v>90</v>
      </c>
      <c r="H41" s="18">
        <v>-0.13138686131386901</v>
      </c>
      <c r="I41" s="19">
        <v>-0.109243697478992</v>
      </c>
      <c r="J41" s="19">
        <v>-0.15094339622641501</v>
      </c>
    </row>
    <row r="42" spans="1:10" s="2" customFormat="1" ht="18.600000000000001" customHeight="1" x14ac:dyDescent="0.2">
      <c r="A42" s="12" t="s">
        <v>38</v>
      </c>
      <c r="B42" s="13" t="s">
        <v>28</v>
      </c>
      <c r="C42" s="14" t="s">
        <v>58</v>
      </c>
      <c r="D42" s="15">
        <v>11</v>
      </c>
      <c r="E42" s="15">
        <v>18</v>
      </c>
      <c r="F42" s="16">
        <v>15</v>
      </c>
      <c r="G42" s="17">
        <v>14</v>
      </c>
      <c r="H42" s="18">
        <v>0.63636363636363602</v>
      </c>
      <c r="I42" s="19">
        <v>-0.16666666666666699</v>
      </c>
      <c r="J42" s="19">
        <v>-6.6666666666666693E-2</v>
      </c>
    </row>
    <row r="43" spans="1:10" s="2" customFormat="1" ht="18.600000000000001" customHeight="1" x14ac:dyDescent="0.2">
      <c r="A43" s="12" t="s">
        <v>38</v>
      </c>
      <c r="B43" s="13" t="s">
        <v>23</v>
      </c>
      <c r="C43" s="14" t="s">
        <v>59</v>
      </c>
      <c r="D43" s="15">
        <v>95</v>
      </c>
      <c r="E43" s="15">
        <v>44</v>
      </c>
      <c r="F43" s="16">
        <v>62</v>
      </c>
      <c r="G43" s="17">
        <v>62</v>
      </c>
      <c r="H43" s="18">
        <v>-0.53684210526315801</v>
      </c>
      <c r="I43" s="19">
        <v>0.40909090909090901</v>
      </c>
      <c r="J43" s="19">
        <v>0</v>
      </c>
    </row>
    <row r="44" spans="1:10" s="2" customFormat="1" ht="18.600000000000001" customHeight="1" x14ac:dyDescent="0.2">
      <c r="A44" s="12" t="s">
        <v>38</v>
      </c>
      <c r="B44" s="13" t="s">
        <v>28</v>
      </c>
      <c r="C44" s="14" t="s">
        <v>60</v>
      </c>
      <c r="D44" s="15">
        <v>184</v>
      </c>
      <c r="E44" s="15">
        <v>161</v>
      </c>
      <c r="F44" s="16">
        <v>155</v>
      </c>
      <c r="G44" s="17">
        <v>174</v>
      </c>
      <c r="H44" s="18">
        <v>-0.125</v>
      </c>
      <c r="I44" s="19">
        <v>-3.7267080745341602E-2</v>
      </c>
      <c r="J44" s="19">
        <v>0.12258064516129</v>
      </c>
    </row>
    <row r="45" spans="1:10" s="2" customFormat="1" ht="18.600000000000001" customHeight="1" x14ac:dyDescent="0.2">
      <c r="A45" s="12" t="s">
        <v>38</v>
      </c>
      <c r="B45" s="13" t="s">
        <v>28</v>
      </c>
      <c r="C45" s="14" t="s">
        <v>61</v>
      </c>
      <c r="D45" s="15">
        <v>52</v>
      </c>
      <c r="E45" s="15">
        <v>47</v>
      </c>
      <c r="F45" s="16">
        <v>31</v>
      </c>
      <c r="G45" s="17">
        <v>18</v>
      </c>
      <c r="H45" s="18">
        <v>-9.6153846153846201E-2</v>
      </c>
      <c r="I45" s="19">
        <v>-0.340425531914894</v>
      </c>
      <c r="J45" s="19">
        <v>-0.41935483870967699</v>
      </c>
    </row>
    <row r="46" spans="1:10" s="2" customFormat="1" ht="18.600000000000001" customHeight="1" x14ac:dyDescent="0.2">
      <c r="A46" s="20"/>
      <c r="B46" s="28"/>
      <c r="C46" s="29" t="s">
        <v>62</v>
      </c>
      <c r="D46" s="23">
        <f>SUM(D23:D45)</f>
        <v>1948</v>
      </c>
      <c r="E46" s="23">
        <f t="shared" ref="E46:G46" si="2">SUM(E23:E45)</f>
        <v>1708</v>
      </c>
      <c r="F46" s="24">
        <f t="shared" si="2"/>
        <v>1744</v>
      </c>
      <c r="G46" s="25">
        <f t="shared" si="2"/>
        <v>1844</v>
      </c>
      <c r="H46" s="26">
        <f>(E46-D46)/D46</f>
        <v>-0.12320328542094455</v>
      </c>
      <c r="I46" s="27">
        <f t="shared" ref="I46:J46" si="3">(F46-E46)/E46</f>
        <v>2.1077283372365339E-2</v>
      </c>
      <c r="J46" s="27">
        <f t="shared" si="3"/>
        <v>5.7339449541284407E-2</v>
      </c>
    </row>
    <row r="47" spans="1:10" s="2" customFormat="1" ht="18.600000000000001" customHeight="1" x14ac:dyDescent="0.2">
      <c r="A47" s="12" t="s">
        <v>63</v>
      </c>
      <c r="B47" s="13" t="s">
        <v>21</v>
      </c>
      <c r="C47" s="14" t="s">
        <v>64</v>
      </c>
      <c r="D47" s="15">
        <v>19</v>
      </c>
      <c r="E47" s="15">
        <v>23</v>
      </c>
      <c r="F47" s="16">
        <v>17</v>
      </c>
      <c r="G47" s="17">
        <v>10</v>
      </c>
      <c r="H47" s="18">
        <v>0.21052631578947401</v>
      </c>
      <c r="I47" s="19">
        <v>-0.26086956521739102</v>
      </c>
      <c r="J47" s="19">
        <v>-0.41176470588235298</v>
      </c>
    </row>
    <row r="48" spans="1:10" s="2" customFormat="1" ht="18.600000000000001" customHeight="1" x14ac:dyDescent="0.2">
      <c r="A48" s="12" t="s">
        <v>63</v>
      </c>
      <c r="B48" s="13" t="s">
        <v>21</v>
      </c>
      <c r="C48" s="14" t="s">
        <v>65</v>
      </c>
      <c r="D48" s="15">
        <v>11</v>
      </c>
      <c r="E48" s="15">
        <v>6</v>
      </c>
      <c r="F48" s="16">
        <v>11</v>
      </c>
      <c r="G48" s="17">
        <v>12</v>
      </c>
      <c r="H48" s="18">
        <v>-0.45454545454545497</v>
      </c>
      <c r="I48" s="19">
        <v>0.83333333333333304</v>
      </c>
      <c r="J48" s="19">
        <v>9.0909090909090898E-2</v>
      </c>
    </row>
    <row r="49" spans="1:10" s="2" customFormat="1" ht="18.600000000000001" customHeight="1" x14ac:dyDescent="0.2">
      <c r="A49" s="12" t="s">
        <v>63</v>
      </c>
      <c r="B49" s="13" t="s">
        <v>28</v>
      </c>
      <c r="C49" s="14" t="s">
        <v>66</v>
      </c>
      <c r="D49" s="15">
        <v>4</v>
      </c>
      <c r="E49" s="15">
        <v>4</v>
      </c>
      <c r="F49" s="16">
        <v>8</v>
      </c>
      <c r="G49" s="17">
        <v>3</v>
      </c>
      <c r="H49" s="18">
        <v>0</v>
      </c>
      <c r="I49" s="19">
        <v>1</v>
      </c>
      <c r="J49" s="19">
        <v>-0.625</v>
      </c>
    </row>
    <row r="50" spans="1:10" s="2" customFormat="1" ht="18.600000000000001" customHeight="1" x14ac:dyDescent="0.2">
      <c r="A50" s="12" t="s">
        <v>63</v>
      </c>
      <c r="B50" s="13" t="s">
        <v>21</v>
      </c>
      <c r="C50" s="14" t="s">
        <v>67</v>
      </c>
      <c r="D50" s="15">
        <v>22</v>
      </c>
      <c r="E50" s="15">
        <v>8</v>
      </c>
      <c r="F50" s="16">
        <v>6</v>
      </c>
      <c r="G50" s="17">
        <v>7</v>
      </c>
      <c r="H50" s="18">
        <v>-0.63636363636363602</v>
      </c>
      <c r="I50" s="19">
        <v>-0.25</v>
      </c>
      <c r="J50" s="19">
        <v>0.16666666666666699</v>
      </c>
    </row>
    <row r="51" spans="1:10" s="2" customFormat="1" ht="18.600000000000001" customHeight="1" x14ac:dyDescent="0.2">
      <c r="A51" s="12" t="s">
        <v>63</v>
      </c>
      <c r="B51" s="13" t="s">
        <v>21</v>
      </c>
      <c r="C51" s="14" t="s">
        <v>68</v>
      </c>
      <c r="D51" s="15">
        <v>5</v>
      </c>
      <c r="E51" s="15">
        <v>4</v>
      </c>
      <c r="F51" s="16">
        <v>5</v>
      </c>
      <c r="G51" s="17">
        <v>4</v>
      </c>
      <c r="H51" s="18">
        <v>-0.2</v>
      </c>
      <c r="I51" s="19">
        <v>0.25</v>
      </c>
      <c r="J51" s="19">
        <v>-0.2</v>
      </c>
    </row>
    <row r="52" spans="1:10" s="2" customFormat="1" ht="18.600000000000001" customHeight="1" x14ac:dyDescent="0.2">
      <c r="A52" s="12" t="s">
        <v>63</v>
      </c>
      <c r="B52" s="13" t="s">
        <v>18</v>
      </c>
      <c r="C52" s="14" t="s">
        <v>69</v>
      </c>
      <c r="D52" s="15">
        <v>4</v>
      </c>
      <c r="E52" s="15">
        <v>2</v>
      </c>
      <c r="F52" s="16">
        <v>2</v>
      </c>
      <c r="G52" s="17"/>
      <c r="H52" s="18">
        <v>-0.5</v>
      </c>
      <c r="I52" s="19">
        <v>0</v>
      </c>
      <c r="J52" s="19">
        <v>-1</v>
      </c>
    </row>
    <row r="53" spans="1:10" s="2" customFormat="1" ht="18.600000000000001" customHeight="1" x14ac:dyDescent="0.2">
      <c r="A53" s="12" t="s">
        <v>63</v>
      </c>
      <c r="B53" s="13" t="s">
        <v>18</v>
      </c>
      <c r="C53" s="14" t="s">
        <v>70</v>
      </c>
      <c r="D53" s="15">
        <v>37</v>
      </c>
      <c r="E53" s="15">
        <v>29</v>
      </c>
      <c r="F53" s="16">
        <v>30</v>
      </c>
      <c r="G53" s="17">
        <v>23</v>
      </c>
      <c r="H53" s="18">
        <v>-0.21621621621621601</v>
      </c>
      <c r="I53" s="19">
        <v>3.4482758620689703E-2</v>
      </c>
      <c r="J53" s="19">
        <v>-0.233333333333333</v>
      </c>
    </row>
    <row r="54" spans="1:10" s="2" customFormat="1" ht="18.600000000000001" customHeight="1" x14ac:dyDescent="0.2">
      <c r="A54" s="12" t="s">
        <v>63</v>
      </c>
      <c r="B54" s="13" t="s">
        <v>23</v>
      </c>
      <c r="C54" s="14" t="s">
        <v>71</v>
      </c>
      <c r="D54" s="15">
        <v>115</v>
      </c>
      <c r="E54" s="15">
        <v>96</v>
      </c>
      <c r="F54" s="16">
        <v>96</v>
      </c>
      <c r="G54" s="17">
        <v>102</v>
      </c>
      <c r="H54" s="18">
        <v>-0.16521739130434801</v>
      </c>
      <c r="I54" s="19">
        <v>0</v>
      </c>
      <c r="J54" s="19">
        <v>6.25E-2</v>
      </c>
    </row>
    <row r="55" spans="1:10" s="2" customFormat="1" ht="18.600000000000001" customHeight="1" x14ac:dyDescent="0.2">
      <c r="A55" s="12" t="s">
        <v>63</v>
      </c>
      <c r="B55" s="13" t="s">
        <v>18</v>
      </c>
      <c r="C55" s="14" t="s">
        <v>72</v>
      </c>
      <c r="D55" s="15"/>
      <c r="E55" s="15"/>
      <c r="F55" s="16">
        <v>1</v>
      </c>
      <c r="G55" s="17"/>
      <c r="H55" s="18"/>
      <c r="I55" s="19"/>
      <c r="J55" s="19">
        <v>-1</v>
      </c>
    </row>
    <row r="56" spans="1:10" s="2" customFormat="1" ht="18.600000000000001" customHeight="1" x14ac:dyDescent="0.2">
      <c r="A56" s="12" t="s">
        <v>63</v>
      </c>
      <c r="B56" s="13" t="s">
        <v>21</v>
      </c>
      <c r="C56" s="14" t="s">
        <v>73</v>
      </c>
      <c r="D56" s="15">
        <v>13</v>
      </c>
      <c r="E56" s="15">
        <v>18</v>
      </c>
      <c r="F56" s="16">
        <v>17</v>
      </c>
      <c r="G56" s="17">
        <v>13</v>
      </c>
      <c r="H56" s="18">
        <v>0.38461538461538503</v>
      </c>
      <c r="I56" s="19">
        <v>-5.5555555555555601E-2</v>
      </c>
      <c r="J56" s="19">
        <v>-0.23529411764705899</v>
      </c>
    </row>
    <row r="57" spans="1:10" s="2" customFormat="1" ht="18.600000000000001" customHeight="1" x14ac:dyDescent="0.2">
      <c r="A57" s="12" t="s">
        <v>63</v>
      </c>
      <c r="B57" s="13" t="s">
        <v>28</v>
      </c>
      <c r="C57" s="14" t="s">
        <v>74</v>
      </c>
      <c r="D57" s="15">
        <v>3</v>
      </c>
      <c r="E57" s="15">
        <v>2</v>
      </c>
      <c r="F57" s="16">
        <v>3</v>
      </c>
      <c r="G57" s="17">
        <v>1</v>
      </c>
      <c r="H57" s="18">
        <v>-0.33333333333333298</v>
      </c>
      <c r="I57" s="19">
        <v>0.5</v>
      </c>
      <c r="J57" s="19">
        <v>-0.66666666666666696</v>
      </c>
    </row>
    <row r="58" spans="1:10" s="2" customFormat="1" ht="18.600000000000001" customHeight="1" x14ac:dyDescent="0.2">
      <c r="A58" s="12" t="s">
        <v>63</v>
      </c>
      <c r="B58" s="13" t="s">
        <v>28</v>
      </c>
      <c r="C58" s="14" t="s">
        <v>75</v>
      </c>
      <c r="D58" s="15">
        <v>10</v>
      </c>
      <c r="E58" s="15">
        <v>12</v>
      </c>
      <c r="F58" s="16">
        <v>6</v>
      </c>
      <c r="G58" s="17">
        <v>7</v>
      </c>
      <c r="H58" s="18">
        <v>0.2</v>
      </c>
      <c r="I58" s="19">
        <v>-0.5</v>
      </c>
      <c r="J58" s="19">
        <v>0.16666666666666699</v>
      </c>
    </row>
    <row r="59" spans="1:10" s="2" customFormat="1" ht="18.600000000000001" customHeight="1" x14ac:dyDescent="0.2">
      <c r="A59" s="30"/>
      <c r="B59" s="31"/>
      <c r="C59" s="32" t="s">
        <v>76</v>
      </c>
      <c r="D59" s="23">
        <f>SUM(D47:D58)</f>
        <v>243</v>
      </c>
      <c r="E59" s="23">
        <f t="shared" ref="E59:G59" si="4">SUM(E47:E58)</f>
        <v>204</v>
      </c>
      <c r="F59" s="24">
        <f t="shared" si="4"/>
        <v>202</v>
      </c>
      <c r="G59" s="25">
        <f t="shared" si="4"/>
        <v>182</v>
      </c>
      <c r="H59" s="26">
        <f>(E59-D59)/D59</f>
        <v>-0.16049382716049382</v>
      </c>
      <c r="I59" s="27">
        <f t="shared" ref="I59:J60" si="5">(F59-E59)/E59</f>
        <v>-9.8039215686274508E-3</v>
      </c>
      <c r="J59" s="27">
        <f t="shared" si="5"/>
        <v>-9.9009900990099015E-2</v>
      </c>
    </row>
    <row r="60" spans="1:10" s="2" customFormat="1" ht="18.600000000000001" customHeight="1" x14ac:dyDescent="0.2">
      <c r="A60" s="33" t="s">
        <v>77</v>
      </c>
      <c r="B60" s="33"/>
      <c r="C60" s="33"/>
      <c r="D60" s="34">
        <f>SUM(D59,D46,D22)</f>
        <v>4670</v>
      </c>
      <c r="E60" s="34">
        <f>SUM(E59,E46,E22)</f>
        <v>4221</v>
      </c>
      <c r="F60" s="35">
        <f>SUM(F59,F46,F22)</f>
        <v>3836</v>
      </c>
      <c r="G60" s="36">
        <f>SUM(G59,G46,G22)</f>
        <v>3653</v>
      </c>
      <c r="H60" s="37">
        <f>(E60-D60)/D60</f>
        <v>-9.6145610278372595E-2</v>
      </c>
      <c r="I60" s="38">
        <f t="shared" si="5"/>
        <v>-9.1210613598673301E-2</v>
      </c>
      <c r="J60" s="38">
        <f t="shared" si="5"/>
        <v>-4.7705943691345148E-2</v>
      </c>
    </row>
    <row r="61" spans="1:10" s="2" customFormat="1" ht="11.1" customHeight="1" x14ac:dyDescent="0.25">
      <c r="B61" s="39"/>
      <c r="C61" s="39"/>
      <c r="H61" s="39"/>
      <c r="I61" s="39"/>
      <c r="J61" s="39"/>
    </row>
  </sheetData>
  <autoFilter ref="A6:J60" xr:uid="{478CED99-CDD0-49D0-A385-77C1C8D882FD}"/>
  <mergeCells count="1">
    <mergeCell ref="A1:J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9D723-EDE7-4A6D-AA9A-25F0AD190881}">
  <dimension ref="A1:J61"/>
  <sheetViews>
    <sheetView workbookViewId="0">
      <pane xSplit="3" ySplit="6" topLeftCell="D7" activePane="bottomRight" state="frozen"/>
      <selection activeCell="A4" sqref="A4"/>
      <selection pane="topRight" activeCell="A4" sqref="A4"/>
      <selection pane="bottomLeft" activeCell="A4" sqref="A4"/>
      <selection pane="bottomRight" activeCell="A4" sqref="A4"/>
    </sheetView>
  </sheetViews>
  <sheetFormatPr defaultRowHeight="13.2" x14ac:dyDescent="0.25"/>
  <cols>
    <col min="1" max="1" width="15.21875" customWidth="1"/>
    <col min="2" max="2" width="12.77734375" customWidth="1"/>
    <col min="3" max="3" width="42.21875" customWidth="1"/>
    <col min="4" max="10" width="9.6640625" customWidth="1"/>
  </cols>
  <sheetData>
    <row r="1" spans="1:10" s="2" customFormat="1" ht="35.1" customHeight="1" x14ac:dyDescent="0.2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15" customHeight="1" x14ac:dyDescent="0.2">
      <c r="A2" s="3" t="s">
        <v>1</v>
      </c>
      <c r="B2" s="4" t="s">
        <v>2</v>
      </c>
      <c r="C2" s="40"/>
      <c r="D2" s="40"/>
      <c r="E2" s="40"/>
      <c r="F2" s="40"/>
      <c r="G2" s="41"/>
    </row>
    <row r="3" spans="1:10" s="2" customFormat="1" ht="15" customHeight="1" x14ac:dyDescent="0.2">
      <c r="A3" s="3" t="s">
        <v>3</v>
      </c>
      <c r="B3" s="4" t="s">
        <v>4</v>
      </c>
    </row>
    <row r="4" spans="1:10" s="2" customFormat="1" ht="15" customHeight="1" x14ac:dyDescent="0.2">
      <c r="A4" s="3" t="s">
        <v>5</v>
      </c>
      <c r="B4" s="4" t="s">
        <v>79</v>
      </c>
    </row>
    <row r="5" spans="1:10" s="2" customFormat="1" ht="11.4" x14ac:dyDescent="0.2"/>
    <row r="6" spans="1:10" s="2" customFormat="1" ht="33" customHeight="1" x14ac:dyDescent="0.2">
      <c r="A6" s="6" t="s">
        <v>7</v>
      </c>
      <c r="B6" s="6" t="s">
        <v>8</v>
      </c>
      <c r="C6" s="6" t="s">
        <v>9</v>
      </c>
      <c r="D6" s="7" t="s">
        <v>10</v>
      </c>
      <c r="E6" s="7" t="s">
        <v>11</v>
      </c>
      <c r="F6" s="8" t="s">
        <v>12</v>
      </c>
      <c r="G6" s="9" t="s">
        <v>13</v>
      </c>
      <c r="H6" s="10" t="s">
        <v>14</v>
      </c>
      <c r="I6" s="11" t="s">
        <v>15</v>
      </c>
      <c r="J6" s="11" t="s">
        <v>16</v>
      </c>
    </row>
    <row r="7" spans="1:10" s="2" customFormat="1" ht="18.600000000000001" customHeight="1" x14ac:dyDescent="0.2">
      <c r="A7" s="13" t="s">
        <v>17</v>
      </c>
      <c r="B7" s="13" t="s">
        <v>18</v>
      </c>
      <c r="C7" s="33" t="s">
        <v>80</v>
      </c>
      <c r="D7" s="42">
        <v>260</v>
      </c>
      <c r="E7" s="15">
        <v>246</v>
      </c>
      <c r="F7" s="16">
        <v>221</v>
      </c>
      <c r="G7" s="17">
        <v>203</v>
      </c>
      <c r="H7" s="18">
        <v>-5.3846153846153898E-2</v>
      </c>
      <c r="I7" s="19">
        <v>-0.101626016260163</v>
      </c>
      <c r="J7" s="19">
        <v>-8.1447963800904993E-2</v>
      </c>
    </row>
    <row r="8" spans="1:10" s="2" customFormat="1" ht="18.600000000000001" customHeight="1" x14ac:dyDescent="0.2">
      <c r="A8" s="13" t="s">
        <v>17</v>
      </c>
      <c r="B8" s="13" t="s">
        <v>18</v>
      </c>
      <c r="C8" s="33" t="s">
        <v>20</v>
      </c>
      <c r="D8" s="42">
        <v>166</v>
      </c>
      <c r="E8" s="15">
        <v>152</v>
      </c>
      <c r="F8" s="16">
        <v>149</v>
      </c>
      <c r="G8" s="17">
        <v>142</v>
      </c>
      <c r="H8" s="18">
        <v>-8.4337349397590397E-2</v>
      </c>
      <c r="I8" s="19">
        <v>-1.9736842105263198E-2</v>
      </c>
      <c r="J8" s="19">
        <v>-4.6979865771812103E-2</v>
      </c>
    </row>
    <row r="9" spans="1:10" s="2" customFormat="1" ht="18.600000000000001" customHeight="1" x14ac:dyDescent="0.2">
      <c r="A9" s="13" t="s">
        <v>17</v>
      </c>
      <c r="B9" s="13" t="s">
        <v>21</v>
      </c>
      <c r="C9" s="33" t="s">
        <v>22</v>
      </c>
      <c r="D9" s="42">
        <v>710</v>
      </c>
      <c r="E9" s="15">
        <v>776</v>
      </c>
      <c r="F9" s="16">
        <v>878</v>
      </c>
      <c r="G9" s="17">
        <v>887</v>
      </c>
      <c r="H9" s="18">
        <v>9.2957746478873199E-2</v>
      </c>
      <c r="I9" s="19">
        <v>0.131443298969072</v>
      </c>
      <c r="J9" s="19">
        <v>1.0250569476082E-2</v>
      </c>
    </row>
    <row r="10" spans="1:10" s="2" customFormat="1" ht="18.600000000000001" customHeight="1" x14ac:dyDescent="0.2">
      <c r="A10" s="13" t="s">
        <v>17</v>
      </c>
      <c r="B10" s="13" t="s">
        <v>23</v>
      </c>
      <c r="C10" s="33" t="s">
        <v>24</v>
      </c>
      <c r="D10" s="42">
        <v>123</v>
      </c>
      <c r="E10" s="15">
        <v>130</v>
      </c>
      <c r="F10" s="16">
        <v>155</v>
      </c>
      <c r="G10" s="17">
        <v>163</v>
      </c>
      <c r="H10" s="18">
        <v>5.6910569105691103E-2</v>
      </c>
      <c r="I10" s="19">
        <v>0.19230769230769201</v>
      </c>
      <c r="J10" s="19">
        <v>5.16129032258065E-2</v>
      </c>
    </row>
    <row r="11" spans="1:10" s="2" customFormat="1" ht="18.600000000000001" customHeight="1" x14ac:dyDescent="0.2">
      <c r="A11" s="13" t="s">
        <v>17</v>
      </c>
      <c r="B11" s="13" t="s">
        <v>23</v>
      </c>
      <c r="C11" s="33" t="s">
        <v>25</v>
      </c>
      <c r="D11" s="42">
        <v>1029</v>
      </c>
      <c r="E11" s="15">
        <v>769</v>
      </c>
      <c r="F11" s="16">
        <v>717</v>
      </c>
      <c r="G11" s="17">
        <v>553</v>
      </c>
      <c r="H11" s="18">
        <v>-0.25267249757045701</v>
      </c>
      <c r="I11" s="19">
        <v>-6.7620286085825806E-2</v>
      </c>
      <c r="J11" s="19">
        <v>-0.228730822873082</v>
      </c>
    </row>
    <row r="12" spans="1:10" s="2" customFormat="1" ht="18.600000000000001" customHeight="1" x14ac:dyDescent="0.2">
      <c r="A12" s="13" t="s">
        <v>17</v>
      </c>
      <c r="B12" s="13" t="s">
        <v>21</v>
      </c>
      <c r="C12" s="33" t="s">
        <v>26</v>
      </c>
      <c r="D12" s="42">
        <v>358</v>
      </c>
      <c r="E12" s="15">
        <v>291</v>
      </c>
      <c r="F12" s="16">
        <v>277</v>
      </c>
      <c r="G12" s="17">
        <v>232</v>
      </c>
      <c r="H12" s="18">
        <v>-0.18715083798882701</v>
      </c>
      <c r="I12" s="19">
        <v>-4.8109965635738799E-2</v>
      </c>
      <c r="J12" s="19">
        <v>-0.162454873646209</v>
      </c>
    </row>
    <row r="13" spans="1:10" s="2" customFormat="1" ht="18.600000000000001" customHeight="1" x14ac:dyDescent="0.2">
      <c r="A13" s="13" t="s">
        <v>17</v>
      </c>
      <c r="B13" s="13" t="s">
        <v>21</v>
      </c>
      <c r="C13" s="33" t="s">
        <v>27</v>
      </c>
      <c r="D13" s="42">
        <v>836</v>
      </c>
      <c r="E13" s="15">
        <v>1203</v>
      </c>
      <c r="F13" s="16">
        <v>1137</v>
      </c>
      <c r="G13" s="17">
        <v>1019</v>
      </c>
      <c r="H13" s="18">
        <v>0.43899521531100499</v>
      </c>
      <c r="I13" s="19">
        <v>-5.4862842892768098E-2</v>
      </c>
      <c r="J13" s="19">
        <v>-0.103781882145998</v>
      </c>
    </row>
    <row r="14" spans="1:10" s="2" customFormat="1" ht="18.600000000000001" customHeight="1" x14ac:dyDescent="0.2">
      <c r="A14" s="13" t="s">
        <v>17</v>
      </c>
      <c r="B14" s="13" t="s">
        <v>28</v>
      </c>
      <c r="C14" s="33" t="s">
        <v>29</v>
      </c>
      <c r="D14" s="42">
        <v>249</v>
      </c>
      <c r="E14" s="15">
        <v>324</v>
      </c>
      <c r="F14" s="16">
        <v>328</v>
      </c>
      <c r="G14" s="17">
        <v>332</v>
      </c>
      <c r="H14" s="18">
        <v>0.30120481927710802</v>
      </c>
      <c r="I14" s="19">
        <v>1.2345679012345699E-2</v>
      </c>
      <c r="J14" s="19">
        <v>1.21951219512195E-2</v>
      </c>
    </row>
    <row r="15" spans="1:10" s="2" customFormat="1" ht="18.600000000000001" customHeight="1" x14ac:dyDescent="0.2">
      <c r="A15" s="13" t="s">
        <v>17</v>
      </c>
      <c r="B15" s="13" t="s">
        <v>23</v>
      </c>
      <c r="C15" s="33" t="s">
        <v>30</v>
      </c>
      <c r="D15" s="42">
        <v>964</v>
      </c>
      <c r="E15" s="15">
        <v>954</v>
      </c>
      <c r="F15" s="16">
        <v>694</v>
      </c>
      <c r="G15" s="17">
        <v>544</v>
      </c>
      <c r="H15" s="18">
        <v>-1.03734439834025E-2</v>
      </c>
      <c r="I15" s="19">
        <v>-0.27253668763102701</v>
      </c>
      <c r="J15" s="19">
        <v>-0.21613832853025899</v>
      </c>
    </row>
    <row r="16" spans="1:10" s="2" customFormat="1" ht="18.600000000000001" customHeight="1" x14ac:dyDescent="0.2">
      <c r="A16" s="13" t="s">
        <v>17</v>
      </c>
      <c r="B16" s="13" t="s">
        <v>23</v>
      </c>
      <c r="C16" s="33" t="s">
        <v>31</v>
      </c>
      <c r="D16" s="42">
        <v>472</v>
      </c>
      <c r="E16" s="15">
        <v>522</v>
      </c>
      <c r="F16" s="16">
        <v>571</v>
      </c>
      <c r="G16" s="17">
        <v>581</v>
      </c>
      <c r="H16" s="18">
        <v>0.105932203389831</v>
      </c>
      <c r="I16" s="19">
        <v>9.3869731800766298E-2</v>
      </c>
      <c r="J16" s="19">
        <v>1.7513134851138399E-2</v>
      </c>
    </row>
    <row r="17" spans="1:10" s="2" customFormat="1" ht="18.600000000000001" customHeight="1" x14ac:dyDescent="0.2">
      <c r="A17" s="13" t="s">
        <v>17</v>
      </c>
      <c r="B17" s="13" t="s">
        <v>28</v>
      </c>
      <c r="C17" s="33" t="s">
        <v>32</v>
      </c>
      <c r="D17" s="42">
        <v>205</v>
      </c>
      <c r="E17" s="15">
        <v>240</v>
      </c>
      <c r="F17" s="16">
        <v>234</v>
      </c>
      <c r="G17" s="17">
        <v>205</v>
      </c>
      <c r="H17" s="18">
        <v>0.17073170731707299</v>
      </c>
      <c r="I17" s="19">
        <v>-2.5000000000000001E-2</v>
      </c>
      <c r="J17" s="19">
        <v>-0.123931623931624</v>
      </c>
    </row>
    <row r="18" spans="1:10" s="2" customFormat="1" ht="18.600000000000001" customHeight="1" x14ac:dyDescent="0.2">
      <c r="A18" s="13" t="s">
        <v>17</v>
      </c>
      <c r="B18" s="13" t="s">
        <v>28</v>
      </c>
      <c r="C18" s="33" t="s">
        <v>33</v>
      </c>
      <c r="D18" s="42">
        <v>252</v>
      </c>
      <c r="E18" s="15">
        <v>271</v>
      </c>
      <c r="F18" s="16">
        <v>288</v>
      </c>
      <c r="G18" s="17">
        <v>284</v>
      </c>
      <c r="H18" s="18">
        <v>7.5396825396825407E-2</v>
      </c>
      <c r="I18" s="19">
        <v>6.2730627306273101E-2</v>
      </c>
      <c r="J18" s="19">
        <v>-1.38888888888889E-2</v>
      </c>
    </row>
    <row r="19" spans="1:10" s="2" customFormat="1" ht="18.600000000000001" customHeight="1" x14ac:dyDescent="0.2">
      <c r="A19" s="13" t="s">
        <v>17</v>
      </c>
      <c r="B19" s="13" t="s">
        <v>28</v>
      </c>
      <c r="C19" s="33" t="s">
        <v>34</v>
      </c>
      <c r="D19" s="42">
        <v>446</v>
      </c>
      <c r="E19" s="15">
        <v>469</v>
      </c>
      <c r="F19" s="16">
        <v>450</v>
      </c>
      <c r="G19" s="17">
        <v>446</v>
      </c>
      <c r="H19" s="18">
        <v>5.1569506726457402E-2</v>
      </c>
      <c r="I19" s="19">
        <v>-4.0511727078891301E-2</v>
      </c>
      <c r="J19" s="19">
        <v>-8.8888888888888906E-3</v>
      </c>
    </row>
    <row r="20" spans="1:10" s="2" customFormat="1" ht="18.600000000000001" customHeight="1" x14ac:dyDescent="0.2">
      <c r="A20" s="13" t="s">
        <v>17</v>
      </c>
      <c r="B20" s="13" t="s">
        <v>28</v>
      </c>
      <c r="C20" s="33" t="s">
        <v>35</v>
      </c>
      <c r="D20" s="42">
        <v>163</v>
      </c>
      <c r="E20" s="15">
        <v>159</v>
      </c>
      <c r="F20" s="16">
        <v>149</v>
      </c>
      <c r="G20" s="17">
        <v>140</v>
      </c>
      <c r="H20" s="18">
        <v>-2.4539877300613501E-2</v>
      </c>
      <c r="I20" s="19">
        <v>-6.2893081761006303E-2</v>
      </c>
      <c r="J20" s="19">
        <v>-6.0402684563758399E-2</v>
      </c>
    </row>
    <row r="21" spans="1:10" s="2" customFormat="1" ht="18.600000000000001" customHeight="1" x14ac:dyDescent="0.2">
      <c r="A21" s="13" t="s">
        <v>17</v>
      </c>
      <c r="B21" s="13" t="s">
        <v>28</v>
      </c>
      <c r="C21" s="33" t="s">
        <v>36</v>
      </c>
      <c r="D21" s="42">
        <v>272</v>
      </c>
      <c r="E21" s="15">
        <v>239</v>
      </c>
      <c r="F21" s="16">
        <v>218</v>
      </c>
      <c r="G21" s="17">
        <v>209</v>
      </c>
      <c r="H21" s="18">
        <v>-0.121323529411765</v>
      </c>
      <c r="I21" s="19">
        <v>-8.78661087866109E-2</v>
      </c>
      <c r="J21" s="19">
        <v>-4.1284403669724801E-2</v>
      </c>
    </row>
    <row r="22" spans="1:10" s="2" customFormat="1" ht="18.600000000000001" customHeight="1" x14ac:dyDescent="0.2">
      <c r="A22" s="28"/>
      <c r="B22" s="43"/>
      <c r="C22" s="44" t="s">
        <v>37</v>
      </c>
      <c r="D22" s="23">
        <f>SUM(D7:D21)</f>
        <v>6505</v>
      </c>
      <c r="E22" s="23">
        <f>SUM(E7:E21)</f>
        <v>6745</v>
      </c>
      <c r="F22" s="24">
        <f>SUM(F7:F21)</f>
        <v>6466</v>
      </c>
      <c r="G22" s="25">
        <f>SUM(G7:G21)</f>
        <v>5940</v>
      </c>
      <c r="H22" s="26">
        <f>(E22-D22)/D22</f>
        <v>3.6894696387394309E-2</v>
      </c>
      <c r="I22" s="27">
        <f>(F22-E22)/E22</f>
        <v>-4.1363973313565602E-2</v>
      </c>
      <c r="J22" s="27">
        <f>(G22-F22)/F22</f>
        <v>-8.1348592638416331E-2</v>
      </c>
    </row>
    <row r="23" spans="1:10" s="2" customFormat="1" ht="18.600000000000001" customHeight="1" x14ac:dyDescent="0.2">
      <c r="A23" s="45" t="s">
        <v>38</v>
      </c>
      <c r="B23" s="13" t="s">
        <v>21</v>
      </c>
      <c r="C23" s="33" t="s">
        <v>39</v>
      </c>
      <c r="D23" s="42">
        <v>382</v>
      </c>
      <c r="E23" s="15">
        <v>418</v>
      </c>
      <c r="F23" s="16">
        <v>438</v>
      </c>
      <c r="G23" s="17">
        <v>479</v>
      </c>
      <c r="H23" s="18">
        <v>9.4240837696335095E-2</v>
      </c>
      <c r="I23" s="19">
        <v>4.7846889952153103E-2</v>
      </c>
      <c r="J23" s="19">
        <v>9.3607305936073096E-2</v>
      </c>
    </row>
    <row r="24" spans="1:10" s="2" customFormat="1" ht="18.600000000000001" customHeight="1" x14ac:dyDescent="0.2">
      <c r="A24" s="45" t="s">
        <v>38</v>
      </c>
      <c r="B24" s="13" t="s">
        <v>21</v>
      </c>
      <c r="C24" s="33" t="s">
        <v>40</v>
      </c>
      <c r="D24" s="42">
        <v>223</v>
      </c>
      <c r="E24" s="15">
        <v>253</v>
      </c>
      <c r="F24" s="16">
        <v>265</v>
      </c>
      <c r="G24" s="17">
        <v>253</v>
      </c>
      <c r="H24" s="18">
        <v>0.134529147982063</v>
      </c>
      <c r="I24" s="19">
        <v>4.7430830039525702E-2</v>
      </c>
      <c r="J24" s="19">
        <v>-4.5283018867924497E-2</v>
      </c>
    </row>
    <row r="25" spans="1:10" s="2" customFormat="1" ht="18.600000000000001" customHeight="1" x14ac:dyDescent="0.2">
      <c r="A25" s="45" t="s">
        <v>38</v>
      </c>
      <c r="B25" s="13" t="s">
        <v>23</v>
      </c>
      <c r="C25" s="33" t="s">
        <v>41</v>
      </c>
      <c r="D25" s="42">
        <v>157</v>
      </c>
      <c r="E25" s="15">
        <v>156</v>
      </c>
      <c r="F25" s="16">
        <v>156</v>
      </c>
      <c r="G25" s="17">
        <v>160</v>
      </c>
      <c r="H25" s="18">
        <v>-6.3694267515923596E-3</v>
      </c>
      <c r="I25" s="19">
        <v>0</v>
      </c>
      <c r="J25" s="19">
        <v>2.5641025641025599E-2</v>
      </c>
    </row>
    <row r="26" spans="1:10" s="2" customFormat="1" ht="18.600000000000001" customHeight="1" x14ac:dyDescent="0.2">
      <c r="A26" s="45" t="s">
        <v>38</v>
      </c>
      <c r="B26" s="13" t="s">
        <v>28</v>
      </c>
      <c r="C26" s="33" t="s">
        <v>42</v>
      </c>
      <c r="D26" s="42">
        <v>71</v>
      </c>
      <c r="E26" s="15">
        <v>81</v>
      </c>
      <c r="F26" s="16">
        <v>78</v>
      </c>
      <c r="G26" s="17">
        <v>89</v>
      </c>
      <c r="H26" s="18">
        <v>0.140845070422535</v>
      </c>
      <c r="I26" s="19">
        <v>-3.7037037037037E-2</v>
      </c>
      <c r="J26" s="19">
        <v>0.141025641025641</v>
      </c>
    </row>
    <row r="27" spans="1:10" s="2" customFormat="1" ht="18.600000000000001" customHeight="1" x14ac:dyDescent="0.2">
      <c r="A27" s="45" t="s">
        <v>38</v>
      </c>
      <c r="B27" s="13" t="s">
        <v>23</v>
      </c>
      <c r="C27" s="33" t="s">
        <v>43</v>
      </c>
      <c r="D27" s="42">
        <v>120</v>
      </c>
      <c r="E27" s="15">
        <v>112</v>
      </c>
      <c r="F27" s="16">
        <v>100</v>
      </c>
      <c r="G27" s="17">
        <v>87</v>
      </c>
      <c r="H27" s="18">
        <v>-6.6666666666666693E-2</v>
      </c>
      <c r="I27" s="19">
        <v>-0.107142857142857</v>
      </c>
      <c r="J27" s="19">
        <v>-0.13</v>
      </c>
    </row>
    <row r="28" spans="1:10" s="2" customFormat="1" ht="18.600000000000001" customHeight="1" x14ac:dyDescent="0.2">
      <c r="A28" s="45" t="s">
        <v>38</v>
      </c>
      <c r="B28" s="13" t="s">
        <v>21</v>
      </c>
      <c r="C28" s="33" t="s">
        <v>44</v>
      </c>
      <c r="D28" s="42">
        <v>209</v>
      </c>
      <c r="E28" s="15">
        <v>219</v>
      </c>
      <c r="F28" s="16">
        <v>172</v>
      </c>
      <c r="G28" s="17">
        <v>147</v>
      </c>
      <c r="H28" s="18">
        <v>4.7846889952153103E-2</v>
      </c>
      <c r="I28" s="19">
        <v>-0.21461187214611899</v>
      </c>
      <c r="J28" s="19">
        <v>-0.145348837209302</v>
      </c>
    </row>
    <row r="29" spans="1:10" s="2" customFormat="1" ht="18.600000000000001" customHeight="1" x14ac:dyDescent="0.2">
      <c r="A29" s="45" t="s">
        <v>38</v>
      </c>
      <c r="B29" s="13" t="s">
        <v>28</v>
      </c>
      <c r="C29" s="33" t="s">
        <v>45</v>
      </c>
      <c r="D29" s="42">
        <v>344</v>
      </c>
      <c r="E29" s="15">
        <v>365</v>
      </c>
      <c r="F29" s="16">
        <v>319</v>
      </c>
      <c r="G29" s="17">
        <v>308</v>
      </c>
      <c r="H29" s="18">
        <v>6.1046511627907002E-2</v>
      </c>
      <c r="I29" s="19">
        <v>-0.12602739726027401</v>
      </c>
      <c r="J29" s="19">
        <v>-3.4482758620689703E-2</v>
      </c>
    </row>
    <row r="30" spans="1:10" s="2" customFormat="1" ht="18.600000000000001" customHeight="1" x14ac:dyDescent="0.2">
      <c r="A30" s="45" t="s">
        <v>38</v>
      </c>
      <c r="B30" s="13" t="s">
        <v>21</v>
      </c>
      <c r="C30" s="33" t="s">
        <v>46</v>
      </c>
      <c r="D30" s="42">
        <v>221</v>
      </c>
      <c r="E30" s="15">
        <v>201</v>
      </c>
      <c r="F30" s="16">
        <v>196</v>
      </c>
      <c r="G30" s="17">
        <v>208</v>
      </c>
      <c r="H30" s="18">
        <v>-9.0497737556561098E-2</v>
      </c>
      <c r="I30" s="19">
        <v>-2.48756218905473E-2</v>
      </c>
      <c r="J30" s="19">
        <v>6.1224489795918401E-2</v>
      </c>
    </row>
    <row r="31" spans="1:10" s="2" customFormat="1" ht="18.600000000000001" customHeight="1" x14ac:dyDescent="0.2">
      <c r="A31" s="45" t="s">
        <v>38</v>
      </c>
      <c r="B31" s="13" t="s">
        <v>21</v>
      </c>
      <c r="C31" s="33" t="s">
        <v>47</v>
      </c>
      <c r="D31" s="42">
        <v>397</v>
      </c>
      <c r="E31" s="15">
        <v>457</v>
      </c>
      <c r="F31" s="16">
        <v>511</v>
      </c>
      <c r="G31" s="17">
        <v>498</v>
      </c>
      <c r="H31" s="18">
        <v>0.151133501259446</v>
      </c>
      <c r="I31" s="19">
        <v>0.118161925601751</v>
      </c>
      <c r="J31" s="19">
        <v>-2.5440313111546001E-2</v>
      </c>
    </row>
    <row r="32" spans="1:10" s="2" customFormat="1" ht="18.600000000000001" customHeight="1" x14ac:dyDescent="0.2">
      <c r="A32" s="45" t="s">
        <v>38</v>
      </c>
      <c r="B32" s="13" t="s">
        <v>21</v>
      </c>
      <c r="C32" s="33" t="s">
        <v>48</v>
      </c>
      <c r="D32" s="42">
        <v>26</v>
      </c>
      <c r="E32" s="15">
        <v>35</v>
      </c>
      <c r="F32" s="16">
        <v>42</v>
      </c>
      <c r="G32" s="17">
        <v>62</v>
      </c>
      <c r="H32" s="18">
        <v>0.34615384615384598</v>
      </c>
      <c r="I32" s="19">
        <v>0.2</v>
      </c>
      <c r="J32" s="19">
        <v>0.476190476190476</v>
      </c>
    </row>
    <row r="33" spans="1:10" s="2" customFormat="1" ht="18.600000000000001" customHeight="1" x14ac:dyDescent="0.2">
      <c r="A33" s="45" t="s">
        <v>38</v>
      </c>
      <c r="B33" s="13" t="s">
        <v>28</v>
      </c>
      <c r="C33" s="33" t="s">
        <v>49</v>
      </c>
      <c r="D33" s="42">
        <v>137</v>
      </c>
      <c r="E33" s="15">
        <v>165</v>
      </c>
      <c r="F33" s="16">
        <v>150</v>
      </c>
      <c r="G33" s="17">
        <v>164</v>
      </c>
      <c r="H33" s="18">
        <v>0.20437956204379601</v>
      </c>
      <c r="I33" s="19">
        <v>-9.0909090909090898E-2</v>
      </c>
      <c r="J33" s="19">
        <v>9.3333333333333296E-2</v>
      </c>
    </row>
    <row r="34" spans="1:10" s="2" customFormat="1" ht="18.600000000000001" customHeight="1" x14ac:dyDescent="0.2">
      <c r="A34" s="45" t="s">
        <v>38</v>
      </c>
      <c r="B34" s="13" t="s">
        <v>18</v>
      </c>
      <c r="C34" s="33" t="s">
        <v>50</v>
      </c>
      <c r="D34" s="42">
        <v>208</v>
      </c>
      <c r="E34" s="15">
        <v>193</v>
      </c>
      <c r="F34" s="16">
        <v>171</v>
      </c>
      <c r="G34" s="17">
        <v>157</v>
      </c>
      <c r="H34" s="18">
        <v>-7.2115384615384595E-2</v>
      </c>
      <c r="I34" s="19">
        <v>-0.113989637305699</v>
      </c>
      <c r="J34" s="19">
        <v>-8.1871345029239803E-2</v>
      </c>
    </row>
    <row r="35" spans="1:10" s="2" customFormat="1" ht="18.600000000000001" customHeight="1" x14ac:dyDescent="0.2">
      <c r="A35" s="45" t="s">
        <v>38</v>
      </c>
      <c r="B35" s="13" t="s">
        <v>18</v>
      </c>
      <c r="C35" s="33" t="s">
        <v>51</v>
      </c>
      <c r="D35" s="42">
        <v>55</v>
      </c>
      <c r="E35" s="15">
        <v>59</v>
      </c>
      <c r="F35" s="16">
        <v>66</v>
      </c>
      <c r="G35" s="17">
        <v>82</v>
      </c>
      <c r="H35" s="18">
        <f>(E35-D35)/D35</f>
        <v>7.2727272727272724E-2</v>
      </c>
      <c r="I35" s="19">
        <v>0.11864406779661001</v>
      </c>
      <c r="J35" s="19">
        <v>0.24242424242424199</v>
      </c>
    </row>
    <row r="36" spans="1:10" s="2" customFormat="1" ht="18.600000000000001" customHeight="1" x14ac:dyDescent="0.2">
      <c r="A36" s="45" t="s">
        <v>38</v>
      </c>
      <c r="B36" s="13" t="s">
        <v>18</v>
      </c>
      <c r="C36" s="33" t="s">
        <v>52</v>
      </c>
      <c r="D36" s="42">
        <v>218</v>
      </c>
      <c r="E36" s="15">
        <v>193</v>
      </c>
      <c r="F36" s="16">
        <v>188</v>
      </c>
      <c r="G36" s="17">
        <v>196</v>
      </c>
      <c r="H36" s="18">
        <v>-0.11467889908256899</v>
      </c>
      <c r="I36" s="19">
        <v>-2.59067357512953E-2</v>
      </c>
      <c r="J36" s="19">
        <v>4.2553191489361701E-2</v>
      </c>
    </row>
    <row r="37" spans="1:10" s="2" customFormat="1" ht="18.600000000000001" customHeight="1" x14ac:dyDescent="0.2">
      <c r="A37" s="45" t="s">
        <v>38</v>
      </c>
      <c r="B37" s="13" t="s">
        <v>23</v>
      </c>
      <c r="C37" s="33" t="s">
        <v>53</v>
      </c>
      <c r="D37" s="42">
        <v>72</v>
      </c>
      <c r="E37" s="15">
        <v>83</v>
      </c>
      <c r="F37" s="16">
        <v>80</v>
      </c>
      <c r="G37" s="17">
        <v>73</v>
      </c>
      <c r="H37" s="18">
        <v>0.15277777777777801</v>
      </c>
      <c r="I37" s="19">
        <v>-3.6144578313252997E-2</v>
      </c>
      <c r="J37" s="19">
        <v>-8.7499999999999994E-2</v>
      </c>
    </row>
    <row r="38" spans="1:10" s="2" customFormat="1" ht="18.600000000000001" customHeight="1" x14ac:dyDescent="0.2">
      <c r="A38" s="45" t="s">
        <v>38</v>
      </c>
      <c r="B38" s="13" t="s">
        <v>23</v>
      </c>
      <c r="C38" s="33" t="s">
        <v>54</v>
      </c>
      <c r="D38" s="42">
        <v>299</v>
      </c>
      <c r="E38" s="15">
        <v>278</v>
      </c>
      <c r="F38" s="16">
        <v>271</v>
      </c>
      <c r="G38" s="17">
        <v>273</v>
      </c>
      <c r="H38" s="18">
        <v>-7.0234113712374605E-2</v>
      </c>
      <c r="I38" s="19">
        <v>-2.5179856115107899E-2</v>
      </c>
      <c r="J38" s="19">
        <v>7.3800738007380098E-3</v>
      </c>
    </row>
    <row r="39" spans="1:10" s="2" customFormat="1" ht="18.600000000000001" customHeight="1" x14ac:dyDescent="0.2">
      <c r="A39" s="45" t="s">
        <v>38</v>
      </c>
      <c r="B39" s="13" t="s">
        <v>18</v>
      </c>
      <c r="C39" s="33" t="s">
        <v>55</v>
      </c>
      <c r="D39" s="42">
        <v>68</v>
      </c>
      <c r="E39" s="15">
        <v>72</v>
      </c>
      <c r="F39" s="16">
        <v>79</v>
      </c>
      <c r="G39" s="17">
        <v>84</v>
      </c>
      <c r="H39" s="18">
        <v>5.8823529411764698E-2</v>
      </c>
      <c r="I39" s="19">
        <v>9.7222222222222196E-2</v>
      </c>
      <c r="J39" s="19">
        <v>6.3291139240506306E-2</v>
      </c>
    </row>
    <row r="40" spans="1:10" s="2" customFormat="1" ht="18.600000000000001" customHeight="1" x14ac:dyDescent="0.2">
      <c r="A40" s="45" t="s">
        <v>38</v>
      </c>
      <c r="B40" s="13" t="s">
        <v>21</v>
      </c>
      <c r="C40" s="33" t="s">
        <v>56</v>
      </c>
      <c r="D40" s="42">
        <v>88</v>
      </c>
      <c r="E40" s="15">
        <v>69</v>
      </c>
      <c r="F40" s="16">
        <v>80</v>
      </c>
      <c r="G40" s="17">
        <v>73</v>
      </c>
      <c r="H40" s="18">
        <v>-0.21590909090909099</v>
      </c>
      <c r="I40" s="19">
        <v>0.15942028985507201</v>
      </c>
      <c r="J40" s="19">
        <v>-8.7499999999999994E-2</v>
      </c>
    </row>
    <row r="41" spans="1:10" s="2" customFormat="1" ht="18.600000000000001" customHeight="1" x14ac:dyDescent="0.2">
      <c r="A41" s="45" t="s">
        <v>38</v>
      </c>
      <c r="B41" s="13" t="s">
        <v>23</v>
      </c>
      <c r="C41" s="33" t="s">
        <v>57</v>
      </c>
      <c r="D41" s="42">
        <v>307</v>
      </c>
      <c r="E41" s="15">
        <v>263</v>
      </c>
      <c r="F41" s="16">
        <v>257</v>
      </c>
      <c r="G41" s="17">
        <v>236</v>
      </c>
      <c r="H41" s="18">
        <v>-0.143322475570033</v>
      </c>
      <c r="I41" s="19">
        <v>-2.2813688212927799E-2</v>
      </c>
      <c r="J41" s="19">
        <v>-8.1712062256809298E-2</v>
      </c>
    </row>
    <row r="42" spans="1:10" s="2" customFormat="1" ht="18.600000000000001" customHeight="1" x14ac:dyDescent="0.2">
      <c r="A42" s="45" t="s">
        <v>38</v>
      </c>
      <c r="B42" s="13" t="s">
        <v>28</v>
      </c>
      <c r="C42" s="33" t="s">
        <v>58</v>
      </c>
      <c r="D42" s="42">
        <v>40</v>
      </c>
      <c r="E42" s="15">
        <v>47</v>
      </c>
      <c r="F42" s="16">
        <v>47</v>
      </c>
      <c r="G42" s="17">
        <v>51</v>
      </c>
      <c r="H42" s="18">
        <v>0.17499999999999999</v>
      </c>
      <c r="I42" s="19">
        <v>0</v>
      </c>
      <c r="J42" s="19">
        <v>8.5106382978723402E-2</v>
      </c>
    </row>
    <row r="43" spans="1:10" s="2" customFormat="1" ht="18.600000000000001" customHeight="1" x14ac:dyDescent="0.2">
      <c r="A43" s="45" t="s">
        <v>38</v>
      </c>
      <c r="B43" s="13" t="s">
        <v>23</v>
      </c>
      <c r="C43" s="33" t="s">
        <v>59</v>
      </c>
      <c r="D43" s="42">
        <v>170</v>
      </c>
      <c r="E43" s="15">
        <v>163</v>
      </c>
      <c r="F43" s="16">
        <v>143</v>
      </c>
      <c r="G43" s="17">
        <v>146</v>
      </c>
      <c r="H43" s="18">
        <v>-4.11764705882353E-2</v>
      </c>
      <c r="I43" s="19">
        <v>-0.122699386503067</v>
      </c>
      <c r="J43" s="19">
        <v>2.0979020979021001E-2</v>
      </c>
    </row>
    <row r="44" spans="1:10" s="2" customFormat="1" ht="18.600000000000001" customHeight="1" x14ac:dyDescent="0.2">
      <c r="A44" s="45" t="s">
        <v>38</v>
      </c>
      <c r="B44" s="13" t="s">
        <v>28</v>
      </c>
      <c r="C44" s="33" t="s">
        <v>60</v>
      </c>
      <c r="D44" s="42">
        <v>420</v>
      </c>
      <c r="E44" s="15">
        <v>464</v>
      </c>
      <c r="F44" s="16">
        <v>443</v>
      </c>
      <c r="G44" s="17">
        <v>457</v>
      </c>
      <c r="H44" s="18">
        <v>0.104761904761905</v>
      </c>
      <c r="I44" s="19">
        <v>-4.52586206896552E-2</v>
      </c>
      <c r="J44" s="19">
        <v>3.1602708803611698E-2</v>
      </c>
    </row>
    <row r="45" spans="1:10" s="2" customFormat="1" ht="18.600000000000001" customHeight="1" x14ac:dyDescent="0.2">
      <c r="A45" s="45" t="s">
        <v>38</v>
      </c>
      <c r="B45" s="13" t="s">
        <v>28</v>
      </c>
      <c r="C45" s="33" t="s">
        <v>61</v>
      </c>
      <c r="D45" s="42">
        <v>110</v>
      </c>
      <c r="E45" s="15">
        <v>106</v>
      </c>
      <c r="F45" s="16">
        <v>87</v>
      </c>
      <c r="G45" s="17">
        <v>70</v>
      </c>
      <c r="H45" s="18">
        <v>-3.6363636363636397E-2</v>
      </c>
      <c r="I45" s="19">
        <v>-0.179245283018868</v>
      </c>
      <c r="J45" s="19">
        <v>-0.195402298850575</v>
      </c>
    </row>
    <row r="46" spans="1:10" s="2" customFormat="1" ht="18.600000000000001" customHeight="1" x14ac:dyDescent="0.2">
      <c r="A46" s="28"/>
      <c r="B46" s="43"/>
      <c r="C46" s="46" t="s">
        <v>62</v>
      </c>
      <c r="D46" s="23">
        <f>SUM(D23:D45)</f>
        <v>4342</v>
      </c>
      <c r="E46" s="23">
        <f>SUM(E23:E45)</f>
        <v>4452</v>
      </c>
      <c r="F46" s="24">
        <f>SUM(F23:F45)</f>
        <v>4339</v>
      </c>
      <c r="G46" s="25">
        <f>SUM(G23:G45)</f>
        <v>4353</v>
      </c>
      <c r="H46" s="26">
        <f>(E46-D46)/D46</f>
        <v>2.5333947489636112E-2</v>
      </c>
      <c r="I46" s="27">
        <f>(F46-E46)/E46</f>
        <v>-2.5381850853548965E-2</v>
      </c>
      <c r="J46" s="27">
        <f>(G46-F46)/F46</f>
        <v>3.2265498962894676E-3</v>
      </c>
    </row>
    <row r="47" spans="1:10" s="2" customFormat="1" ht="18.600000000000001" customHeight="1" x14ac:dyDescent="0.2">
      <c r="A47" s="45" t="s">
        <v>63</v>
      </c>
      <c r="B47" s="13" t="s">
        <v>21</v>
      </c>
      <c r="C47" s="33" t="s">
        <v>64</v>
      </c>
      <c r="D47" s="42">
        <v>21</v>
      </c>
      <c r="E47" s="15">
        <v>23</v>
      </c>
      <c r="F47" s="16">
        <v>17</v>
      </c>
      <c r="G47" s="17">
        <v>10</v>
      </c>
      <c r="H47" s="18">
        <v>9.5238095238095205E-2</v>
      </c>
      <c r="I47" s="19">
        <v>-0.26086956521739102</v>
      </c>
      <c r="J47" s="19">
        <v>-0.41176470588235298</v>
      </c>
    </row>
    <row r="48" spans="1:10" s="2" customFormat="1" ht="18.600000000000001" customHeight="1" x14ac:dyDescent="0.2">
      <c r="A48" s="45" t="s">
        <v>63</v>
      </c>
      <c r="B48" s="13" t="s">
        <v>21</v>
      </c>
      <c r="C48" s="33" t="s">
        <v>65</v>
      </c>
      <c r="D48" s="42">
        <v>11</v>
      </c>
      <c r="E48" s="15">
        <v>6</v>
      </c>
      <c r="F48" s="16">
        <v>12</v>
      </c>
      <c r="G48" s="17">
        <v>12</v>
      </c>
      <c r="H48" s="18">
        <v>-0.45454545454545497</v>
      </c>
      <c r="I48" s="19">
        <v>1</v>
      </c>
      <c r="J48" s="19">
        <v>0</v>
      </c>
    </row>
    <row r="49" spans="1:10" s="2" customFormat="1" ht="18.600000000000001" customHeight="1" x14ac:dyDescent="0.2">
      <c r="A49" s="45" t="s">
        <v>63</v>
      </c>
      <c r="B49" s="13" t="s">
        <v>28</v>
      </c>
      <c r="C49" s="33" t="s">
        <v>66</v>
      </c>
      <c r="D49" s="42">
        <v>6</v>
      </c>
      <c r="E49" s="15">
        <v>4</v>
      </c>
      <c r="F49" s="16">
        <v>8</v>
      </c>
      <c r="G49" s="17">
        <v>3</v>
      </c>
      <c r="H49" s="18">
        <v>-0.33333333333333298</v>
      </c>
      <c r="I49" s="19">
        <v>1</v>
      </c>
      <c r="J49" s="19">
        <v>-0.625</v>
      </c>
    </row>
    <row r="50" spans="1:10" s="2" customFormat="1" ht="18.600000000000001" customHeight="1" x14ac:dyDescent="0.2">
      <c r="A50" s="45" t="s">
        <v>63</v>
      </c>
      <c r="B50" s="13" t="s">
        <v>21</v>
      </c>
      <c r="C50" s="33" t="s">
        <v>67</v>
      </c>
      <c r="D50" s="42">
        <v>23</v>
      </c>
      <c r="E50" s="15">
        <v>8</v>
      </c>
      <c r="F50" s="16">
        <v>6</v>
      </c>
      <c r="G50" s="17">
        <v>7</v>
      </c>
      <c r="H50" s="18">
        <v>-0.65217391304347805</v>
      </c>
      <c r="I50" s="19">
        <v>-0.25</v>
      </c>
      <c r="J50" s="19">
        <v>0.16666666666666699</v>
      </c>
    </row>
    <row r="51" spans="1:10" s="2" customFormat="1" ht="18.600000000000001" customHeight="1" x14ac:dyDescent="0.2">
      <c r="A51" s="45" t="s">
        <v>63</v>
      </c>
      <c r="B51" s="13" t="s">
        <v>21</v>
      </c>
      <c r="C51" s="33" t="s">
        <v>68</v>
      </c>
      <c r="D51" s="42">
        <v>5</v>
      </c>
      <c r="E51" s="15">
        <v>4</v>
      </c>
      <c r="F51" s="16">
        <v>5</v>
      </c>
      <c r="G51" s="17">
        <v>4</v>
      </c>
      <c r="H51" s="18">
        <v>-0.2</v>
      </c>
      <c r="I51" s="19">
        <v>0.25</v>
      </c>
      <c r="J51" s="19">
        <v>-0.2</v>
      </c>
    </row>
    <row r="52" spans="1:10" s="2" customFormat="1" ht="18.600000000000001" customHeight="1" x14ac:dyDescent="0.2">
      <c r="A52" s="45" t="s">
        <v>63</v>
      </c>
      <c r="B52" s="13" t="s">
        <v>18</v>
      </c>
      <c r="C52" s="33" t="s">
        <v>69</v>
      </c>
      <c r="D52" s="42">
        <v>4</v>
      </c>
      <c r="E52" s="15">
        <v>2</v>
      </c>
      <c r="F52" s="16">
        <v>2</v>
      </c>
      <c r="G52" s="17"/>
      <c r="H52" s="18">
        <v>-0.5</v>
      </c>
      <c r="I52" s="19">
        <v>0</v>
      </c>
      <c r="J52" s="19">
        <v>-1</v>
      </c>
    </row>
    <row r="53" spans="1:10" s="2" customFormat="1" ht="18.600000000000001" customHeight="1" x14ac:dyDescent="0.2">
      <c r="A53" s="45" t="s">
        <v>63</v>
      </c>
      <c r="B53" s="13" t="s">
        <v>18</v>
      </c>
      <c r="C53" s="33" t="s">
        <v>70</v>
      </c>
      <c r="D53" s="42">
        <v>38</v>
      </c>
      <c r="E53" s="15">
        <v>29</v>
      </c>
      <c r="F53" s="16">
        <v>30</v>
      </c>
      <c r="G53" s="17">
        <v>23</v>
      </c>
      <c r="H53" s="18">
        <v>-0.23684210526315799</v>
      </c>
      <c r="I53" s="19">
        <v>3.4482758620689703E-2</v>
      </c>
      <c r="J53" s="19">
        <v>-0.233333333333333</v>
      </c>
    </row>
    <row r="54" spans="1:10" s="2" customFormat="1" ht="18.600000000000001" customHeight="1" x14ac:dyDescent="0.2">
      <c r="A54" s="45" t="s">
        <v>63</v>
      </c>
      <c r="B54" s="13" t="s">
        <v>23</v>
      </c>
      <c r="C54" s="33" t="s">
        <v>71</v>
      </c>
      <c r="D54" s="42">
        <v>119</v>
      </c>
      <c r="E54" s="15">
        <v>96</v>
      </c>
      <c r="F54" s="16">
        <v>98</v>
      </c>
      <c r="G54" s="17">
        <v>104</v>
      </c>
      <c r="H54" s="18">
        <v>-0.19327731092437</v>
      </c>
      <c r="I54" s="19">
        <v>2.0833333333333301E-2</v>
      </c>
      <c r="J54" s="19">
        <v>6.1224489795918401E-2</v>
      </c>
    </row>
    <row r="55" spans="1:10" s="2" customFormat="1" ht="18.600000000000001" customHeight="1" x14ac:dyDescent="0.2">
      <c r="A55" s="45" t="s">
        <v>63</v>
      </c>
      <c r="B55" s="13" t="s">
        <v>18</v>
      </c>
      <c r="C55" s="33" t="s">
        <v>72</v>
      </c>
      <c r="D55" s="42"/>
      <c r="E55" s="15"/>
      <c r="F55" s="16">
        <v>1</v>
      </c>
      <c r="G55" s="17"/>
      <c r="H55" s="18"/>
      <c r="I55" s="19"/>
      <c r="J55" s="19">
        <v>-1</v>
      </c>
    </row>
    <row r="56" spans="1:10" s="2" customFormat="1" ht="18.600000000000001" customHeight="1" x14ac:dyDescent="0.2">
      <c r="A56" s="45" t="s">
        <v>63</v>
      </c>
      <c r="B56" s="13" t="s">
        <v>21</v>
      </c>
      <c r="C56" s="33" t="s">
        <v>73</v>
      </c>
      <c r="D56" s="42">
        <v>14</v>
      </c>
      <c r="E56" s="15">
        <v>18</v>
      </c>
      <c r="F56" s="16">
        <v>17</v>
      </c>
      <c r="G56" s="17">
        <v>13</v>
      </c>
      <c r="H56" s="18">
        <v>0.28571428571428598</v>
      </c>
      <c r="I56" s="19">
        <v>-5.5555555555555601E-2</v>
      </c>
      <c r="J56" s="19">
        <v>-0.23529411764705899</v>
      </c>
    </row>
    <row r="57" spans="1:10" s="2" customFormat="1" ht="18.600000000000001" customHeight="1" x14ac:dyDescent="0.2">
      <c r="A57" s="45" t="s">
        <v>63</v>
      </c>
      <c r="B57" s="13" t="s">
        <v>28</v>
      </c>
      <c r="C57" s="33" t="s">
        <v>74</v>
      </c>
      <c r="D57" s="42">
        <v>3</v>
      </c>
      <c r="E57" s="15">
        <v>2</v>
      </c>
      <c r="F57" s="16">
        <v>3</v>
      </c>
      <c r="G57" s="17">
        <v>1</v>
      </c>
      <c r="H57" s="18">
        <v>-0.33333333333333298</v>
      </c>
      <c r="I57" s="19">
        <v>0.5</v>
      </c>
      <c r="J57" s="19">
        <v>-0.66666666666666696</v>
      </c>
    </row>
    <row r="58" spans="1:10" s="2" customFormat="1" ht="18.600000000000001" customHeight="1" x14ac:dyDescent="0.2">
      <c r="A58" s="45" t="s">
        <v>63</v>
      </c>
      <c r="B58" s="13" t="s">
        <v>28</v>
      </c>
      <c r="C58" s="33" t="s">
        <v>75</v>
      </c>
      <c r="D58" s="42">
        <v>11</v>
      </c>
      <c r="E58" s="15">
        <v>12</v>
      </c>
      <c r="F58" s="16">
        <v>6</v>
      </c>
      <c r="G58" s="17">
        <v>7</v>
      </c>
      <c r="H58" s="18">
        <v>9.0909090909090898E-2</v>
      </c>
      <c r="I58" s="19">
        <v>-0.5</v>
      </c>
      <c r="J58" s="19">
        <v>0.16666666666666699</v>
      </c>
    </row>
    <row r="59" spans="1:10" s="2" customFormat="1" ht="18.600000000000001" customHeight="1" x14ac:dyDescent="0.2">
      <c r="A59" s="28"/>
      <c r="B59" s="43"/>
      <c r="C59" s="46" t="s">
        <v>76</v>
      </c>
      <c r="D59" s="47">
        <f>SUM(D47:D58)</f>
        <v>255</v>
      </c>
      <c r="E59" s="23">
        <f>SUM(E47:E58)</f>
        <v>204</v>
      </c>
      <c r="F59" s="24">
        <f>SUM(F47:F58)</f>
        <v>205</v>
      </c>
      <c r="G59" s="25">
        <f>SUM(G47:G58)</f>
        <v>184</v>
      </c>
      <c r="H59" s="26">
        <f>(E59-D59)/D59</f>
        <v>-0.2</v>
      </c>
      <c r="I59" s="27">
        <f>(F59-E59)/E59</f>
        <v>4.9019607843137254E-3</v>
      </c>
      <c r="J59" s="27">
        <f>(G59-F59)/F59</f>
        <v>-0.1024390243902439</v>
      </c>
    </row>
    <row r="60" spans="1:10" s="2" customFormat="1" ht="18.600000000000001" customHeight="1" x14ac:dyDescent="0.2">
      <c r="A60" s="33" t="s">
        <v>77</v>
      </c>
      <c r="B60" s="33"/>
      <c r="C60" s="48"/>
      <c r="D60" s="34">
        <f>D59+D46+D22</f>
        <v>11102</v>
      </c>
      <c r="E60" s="34">
        <f>E59+E46+E22</f>
        <v>11401</v>
      </c>
      <c r="F60" s="35">
        <f>F59+F46+F22</f>
        <v>11010</v>
      </c>
      <c r="G60" s="36">
        <f>G59+G46+G22</f>
        <v>10477</v>
      </c>
      <c r="H60" s="37">
        <f>(E60-D60)/D60</f>
        <v>2.6932084309133488E-2</v>
      </c>
      <c r="I60" s="38">
        <f>(F60-E60)/E60</f>
        <v>-3.4295237259889484E-2</v>
      </c>
      <c r="J60" s="38">
        <f>(G60-F60)/F60</f>
        <v>-4.8410535876475931E-2</v>
      </c>
    </row>
    <row r="61" spans="1:10" s="2" customFormat="1" ht="11.1" customHeight="1" x14ac:dyDescent="0.25">
      <c r="A61" s="39"/>
      <c r="B61" s="39"/>
      <c r="C61" s="49"/>
      <c r="D61" s="49"/>
      <c r="E61" s="39"/>
      <c r="F61" s="39"/>
      <c r="G61" s="39"/>
      <c r="H61" s="39"/>
      <c r="I61" s="39"/>
      <c r="J61" s="39"/>
    </row>
  </sheetData>
  <autoFilter ref="A6:J6" xr:uid="{9673EB05-9F6C-4005-A90D-0B88AC56BC20}"/>
  <mergeCells count="1">
    <mergeCell ref="A1:J1"/>
  </mergeCells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D886E946FE0B488C49D294AB166BA2" ma:contentTypeVersion="14" ma:contentTypeDescription="Create a new document." ma:contentTypeScope="" ma:versionID="50e6720a9ac69a2f16697baa9155d058">
  <xsd:schema xmlns:xsd="http://www.w3.org/2001/XMLSchema" xmlns:xs="http://www.w3.org/2001/XMLSchema" xmlns:p="http://schemas.microsoft.com/office/2006/metadata/properties" xmlns:ns2="3e3037f1-7161-4bc0-842b-a4fdad54800f" xmlns:ns3="448c4046-da43-471a-83b0-bc5566b3a071" targetNamespace="http://schemas.microsoft.com/office/2006/metadata/properties" ma:root="true" ma:fieldsID="94d7cdc5b757e04823a6527b97d5ba37" ns2:_="" ns3:_="">
    <xsd:import namespace="3e3037f1-7161-4bc0-842b-a4fdad54800f"/>
    <xsd:import namespace="448c4046-da43-471a-83b0-bc5566b3a0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3037f1-7161-4bc0-842b-a4fdad548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95a2ead-fb08-4f89-b991-c2b7785951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c4046-da43-471a-83b0-bc5566b3a0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92dae45-7cae-4193-b8d2-27a634558cf6}" ma:internalName="TaxCatchAll" ma:showField="CatchAllData" ma:web="448c4046-da43-471a-83b0-bc5566b3a0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8c4046-da43-471a-83b0-bc5566b3a071" xsi:nil="true"/>
    <lcf76f155ced4ddcb4097134ff3c332f xmlns="3e3037f1-7161-4bc0-842b-a4fdad5480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9ECD5DC-B3FA-4F9C-BA87-9682B4FD9845}"/>
</file>

<file path=customXml/itemProps2.xml><?xml version="1.0" encoding="utf-8"?>
<ds:datastoreItem xmlns:ds="http://schemas.openxmlformats.org/officeDocument/2006/customXml" ds:itemID="{9B625663-4292-47CC-9003-0E9C0E974318}"/>
</file>

<file path=customXml/itemProps3.xml><?xml version="1.0" encoding="utf-8"?>
<ds:datastoreItem xmlns:ds="http://schemas.openxmlformats.org/officeDocument/2006/customXml" ds:itemID="{E4E1CCE8-8572-469F-92DE-0C3A7B67B5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Instroom Beta 2024</vt:lpstr>
      <vt:lpstr>Inschrijvingen Beta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Mulder, S.M.M.M. (Sarah)</dc:creator>
  <cp:lastModifiedBy>Mulder, S.M.M.M. (Sarah)</cp:lastModifiedBy>
  <dcterms:created xsi:type="dcterms:W3CDTF">2024-09-10T14:22:25Z</dcterms:created>
  <dcterms:modified xsi:type="dcterms:W3CDTF">2024-09-10T14:22:49Z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0x0101001AD886E946FE0B488C49D294AB166BA2</vt:lpwstr>
  </property>
</Properties>
</file>